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0" yWindow="120" windowWidth="16605" windowHeight="9315" tabRatio="500"/>
  </bookViews>
  <sheets>
    <sheet name="PVP" sheetId="2" r:id="rId1"/>
  </sheets>
  <calcPr calcId="145621" iterateDelta="1E-4"/>
</workbook>
</file>

<file path=xl/calcChain.xml><?xml version="1.0" encoding="utf-8"?>
<calcChain xmlns="http://schemas.openxmlformats.org/spreadsheetml/2006/main">
  <c r="G100" i="2" l="1"/>
  <c r="G99" i="2"/>
  <c r="G147" i="2" l="1"/>
  <c r="G146" i="2"/>
  <c r="G14" i="2"/>
  <c r="G15" i="2"/>
  <c r="G16" i="2"/>
  <c r="G113" i="2"/>
  <c r="G136" i="2"/>
  <c r="G25" i="2"/>
  <c r="G24" i="2"/>
  <c r="G23" i="2"/>
  <c r="G28" i="2"/>
  <c r="G101" i="2" l="1"/>
  <c r="G22" i="2"/>
  <c r="G21" i="2"/>
  <c r="G143" i="2" l="1"/>
  <c r="G142" i="2"/>
  <c r="G141" i="2"/>
  <c r="G17" i="2"/>
  <c r="G18" i="2"/>
  <c r="G19" i="2"/>
  <c r="G20" i="2" l="1"/>
  <c r="G144" i="2" l="1"/>
  <c r="G145" i="2"/>
  <c r="G133" i="2" l="1"/>
  <c r="G107" i="2"/>
  <c r="G148" i="2" l="1"/>
  <c r="G105" i="2"/>
  <c r="G38" i="2" l="1"/>
  <c r="G37" i="2"/>
  <c r="G36" i="2"/>
  <c r="G35" i="2"/>
  <c r="G34" i="2"/>
  <c r="G33" i="2"/>
  <c r="G32" i="2"/>
  <c r="G31" i="2"/>
  <c r="G30" i="2"/>
  <c r="G29" i="2"/>
  <c r="G27" i="2"/>
  <c r="G26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109" i="2"/>
  <c r="G108" i="2"/>
  <c r="G103" i="2"/>
  <c r="G140" i="2"/>
  <c r="G104" i="2"/>
  <c r="G106" i="2"/>
  <c r="G137" i="2"/>
  <c r="G135" i="2"/>
  <c r="G134" i="2"/>
  <c r="G132" i="2"/>
  <c r="G81" i="2"/>
  <c r="G82" i="2"/>
  <c r="G86" i="2"/>
  <c r="G87" i="2"/>
  <c r="G88" i="2"/>
  <c r="G89" i="2"/>
  <c r="G62" i="2"/>
  <c r="G60" i="2"/>
  <c r="G53" i="2"/>
  <c r="G74" i="2"/>
  <c r="G75" i="2"/>
  <c r="G76" i="2"/>
  <c r="G77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8" i="2"/>
  <c r="G110" i="2"/>
  <c r="G111" i="2"/>
  <c r="G102" i="2"/>
  <c r="G97" i="2"/>
  <c r="G96" i="2"/>
  <c r="G95" i="2"/>
  <c r="G52" i="2"/>
  <c r="G54" i="2"/>
  <c r="G55" i="2"/>
  <c r="G56" i="2"/>
  <c r="G57" i="2"/>
  <c r="G58" i="2"/>
  <c r="G59" i="2"/>
  <c r="G61" i="2"/>
  <c r="G63" i="2"/>
  <c r="G64" i="2"/>
  <c r="G65" i="2"/>
  <c r="G66" i="2"/>
  <c r="G67" i="2"/>
  <c r="G68" i="2"/>
  <c r="G69" i="2"/>
  <c r="G70" i="2"/>
  <c r="G71" i="2"/>
  <c r="G72" i="2"/>
  <c r="G73" i="2"/>
  <c r="G78" i="2"/>
  <c r="G79" i="2"/>
  <c r="G80" i="2"/>
  <c r="G83" i="2"/>
  <c r="G84" i="2"/>
  <c r="G85" i="2"/>
  <c r="G90" i="2"/>
  <c r="G91" i="2"/>
  <c r="G92" i="2"/>
  <c r="G93" i="2"/>
  <c r="G94" i="2"/>
  <c r="G98" i="2"/>
  <c r="G150" i="2" l="1"/>
  <c r="E157" i="2" l="1"/>
  <c r="G156" i="2"/>
  <c r="G157" i="2" l="1"/>
  <c r="G158" i="2" s="1"/>
  <c r="G160" i="2" s="1"/>
</calcChain>
</file>

<file path=xl/sharedStrings.xml><?xml version="1.0" encoding="utf-8"?>
<sst xmlns="http://schemas.openxmlformats.org/spreadsheetml/2006/main" count="159" uniqueCount="127">
  <si>
    <t xml:space="preserve">                     </t>
  </si>
  <si>
    <t>RELLENAR DATOS</t>
  </si>
  <si>
    <t>Datos de facturación:</t>
  </si>
  <si>
    <t>Nombre del establecimiento</t>
  </si>
  <si>
    <t>Dirección</t>
  </si>
  <si>
    <t>correo electrónico</t>
  </si>
  <si>
    <t>NIF/CIF</t>
  </si>
  <si>
    <t>Teléfono:</t>
  </si>
  <si>
    <t>COD</t>
  </si>
  <si>
    <t>Producto</t>
  </si>
  <si>
    <t>Unidades</t>
  </si>
  <si>
    <t>P.V. SIN IVA</t>
  </si>
  <si>
    <t>Descuento</t>
  </si>
  <si>
    <t>Total</t>
  </si>
  <si>
    <t>LECHE LIMPIADORA DE SAPONARIA 125 ML</t>
  </si>
  <si>
    <t>TONICO FACIAL DE MALVA 125 ML</t>
  </si>
  <si>
    <t>CREMA REVITALIZANTE ALMA DE ARGÁN 50 ML</t>
  </si>
  <si>
    <t>TONICO FACIAL DE ROMERO 125 ML</t>
  </si>
  <si>
    <t>CREMA HIDRATANTE DE BARDANA Y ORTIGA 50ML</t>
  </si>
  <si>
    <t>CREMA FACIAL DE CALENDULA 50 ML</t>
  </si>
  <si>
    <t>TONICO FACIAL DE LAVANDA 125 ML</t>
  </si>
  <si>
    <t>CREMA HIDRATANTE DE ALOE VERA 50 ML</t>
  </si>
  <si>
    <t>CREMA DE MANOS DE CALENDULA 50 ML</t>
  </si>
  <si>
    <t>CREMA DE MANOS DE CALENDULA 100 ML</t>
  </si>
  <si>
    <t>MANTECA CORPORAL CARICIA DE KARITE 50</t>
  </si>
  <si>
    <t>ACEITE MIL MARAVILLAS 125 ML</t>
  </si>
  <si>
    <t>CREMA CAMINO DE SANTIAGO 125 ML</t>
  </si>
  <si>
    <t>CREMA CAMINO DE SANTIAGO 250 ML</t>
  </si>
  <si>
    <t>LECHE CORPORAL DE HIPÉRICO 250 ML</t>
  </si>
  <si>
    <t>LECHE CORPORAL DE HIPÉRICO 400 ML</t>
  </si>
  <si>
    <t>ACEITE MIL MARAVILLAS 250 ML</t>
  </si>
  <si>
    <t>UOMO after-shave 50 ml</t>
  </si>
  <si>
    <t>UOMO crema facial 50 ml</t>
  </si>
  <si>
    <t>UOMO jabón afeitado 50 gr</t>
  </si>
  <si>
    <t>LECHE LIMPIADORA DE SAPONARIA 250 ML</t>
  </si>
  <si>
    <t>TONICO FACIAL DE LAVANDA 250 ML</t>
  </si>
  <si>
    <t>TONICO FACIAL DE ROMERO 250 ML</t>
  </si>
  <si>
    <t>EXFOLIANTE DE ALBARICOQUE 15 ML</t>
  </si>
  <si>
    <t>MASCARILLA ARCILLA DE AZAHAR 50 ML</t>
  </si>
  <si>
    <t>CREMA REGENERADORA DE ROSA MOSQUETA 50 ML</t>
  </si>
  <si>
    <t>CREMA NUTRITIVA DE JOJOBA Y SÉSAMO 50 ML</t>
  </si>
  <si>
    <t>ACEITE DE ROSA MOSQUETA 12 ML</t>
  </si>
  <si>
    <t>BALSAMO LABIAL DE CALENDULA Y MIEL 15 ML</t>
  </si>
  <si>
    <t>LECHE CORPORAL DE CALENDULA Y CAMOMILA 250 ML</t>
  </si>
  <si>
    <t>LECHE CORPORAL DE CALENDULA Y CAMOMILA 400 ML</t>
  </si>
  <si>
    <t>BALSAMO BEBE 50 ML</t>
  </si>
  <si>
    <t>BALSAMO BEBE 15 ML</t>
  </si>
  <si>
    <t>ACEITE NATURAL BEBE 125 ML</t>
  </si>
  <si>
    <t>ACEITE NATURAL BEBE 250 ML</t>
  </si>
  <si>
    <t>BALSAMO DE CALENDULA 15 ML</t>
  </si>
  <si>
    <t>BALSAMO DE CALENDULA 50 ML</t>
  </si>
  <si>
    <t>BALSAMO DE HIPERICO 15 ML</t>
  </si>
  <si>
    <t>BALSAMO DE HIPERICO 50 ML</t>
  </si>
  <si>
    <t>BALSAMO DE ARNICA Y ENEBRO 15 ML</t>
  </si>
  <si>
    <t>BALSAMO DE ARNICA Y ENEBRO 50ml</t>
  </si>
  <si>
    <t>BALSAMO DE MENTA Y TOMLLO 15 ML</t>
  </si>
  <si>
    <t>JABON DE CALENDULA 100 G</t>
  </si>
  <si>
    <t>JABON DE ROSA MOSQUETA 100 G</t>
  </si>
  <si>
    <t>JABON DE ARBOL DE TE 100 G</t>
  </si>
  <si>
    <t>JABON EXFOLIANTE 100 G</t>
  </si>
  <si>
    <t>JABON ARCILLA Y LIMON 100 G</t>
  </si>
  <si>
    <t>JABON CACAO Y CANELA 100 G</t>
  </si>
  <si>
    <t>JABON ALGAS MARINAS 100 G</t>
  </si>
  <si>
    <t>JABON DE LECHE Y MIEL 100 G</t>
  </si>
  <si>
    <t>JABON DE AZAHAR Y NARANJA 100 G</t>
  </si>
  <si>
    <t>SALESdel Mar Muerto Lavanda 200 G</t>
  </si>
  <si>
    <t>SALES del Mar Muerto Romero  200 G</t>
  </si>
  <si>
    <t>SALES del Mar Muerto Rosa 200 G</t>
  </si>
  <si>
    <t>SALES del Mar Muerto Naranja 200 G</t>
  </si>
  <si>
    <t>BARRO DEL MAR MUERTO 200 G</t>
  </si>
  <si>
    <t>ESENCIAL RELAJANTE 12 ML</t>
  </si>
  <si>
    <t>ESENCIAL ILUMINADOR 12 ML</t>
  </si>
  <si>
    <t>ACEITE ESENCIAL LAVANDA 12 ML</t>
  </si>
  <si>
    <t>ACEITE ESENCIAL LIMON 12 ML</t>
  </si>
  <si>
    <t>ACEITE ESENCIAL GERANIO 12 ML</t>
  </si>
  <si>
    <t>ACEITE ESENCIAL NARANJA 12 ML</t>
  </si>
  <si>
    <t>ACEITE ESENACIAL ARBOL DE TE 12 ML</t>
  </si>
  <si>
    <t>ACEITE ESENCIAL DE EUCALIPTO 12 ML</t>
  </si>
  <si>
    <t>ACEITE ESENCIAL DE YLANG-YLANG 12 ML</t>
  </si>
  <si>
    <t>ACEITE ESENCIAL DE MENTA 12 ML</t>
  </si>
  <si>
    <t>ACEITE ESENCIAL DE CANELA 12 ML</t>
  </si>
  <si>
    <t>ACEITE ESENCIAL ROMERO 12 ML</t>
  </si>
  <si>
    <t>DESODORANTE DE ARBOL DE TE 50 ML</t>
  </si>
  <si>
    <t>CREMA ANTICELULITICA DE CENTELLA  250 ML</t>
  </si>
  <si>
    <t>SERUM REFUVENECEDOR ALMA DE ARGAN 30 ML</t>
  </si>
  <si>
    <t>ACEITE DE ARGÁN ECO 40 ML</t>
  </si>
  <si>
    <t>ACEITE DE ARGÁN ECO 100 ML</t>
  </si>
  <si>
    <t>JABON DE ARGAN Y KARITE 100 G</t>
  </si>
  <si>
    <t>PARA NUTRIR TU PIEL (AFTER SUN)  AMAZONIA 250 ml</t>
  </si>
  <si>
    <t>PROTECTOR LABIAL AMAZONIA 15 ml</t>
  </si>
  <si>
    <r>
      <t xml:space="preserve">PROBADORES / TESTER. </t>
    </r>
    <r>
      <rPr>
        <b/>
        <sz val="10"/>
        <color indexed="9"/>
        <rFont val="Arial"/>
        <family val="2"/>
      </rPr>
      <t xml:space="preserve">Se enviara una unidad de cada tester solicitado por pedido. </t>
    </r>
  </si>
  <si>
    <t>TONICO FACIAL DE MALVA Y AZULENO 125 ML</t>
  </si>
  <si>
    <t>CREMA DE ARNICA Y ENEBRO 15 ml</t>
  </si>
  <si>
    <r>
      <t xml:space="preserve">5% </t>
    </r>
    <r>
      <rPr>
        <sz val="9"/>
        <color indexed="8"/>
        <rFont val="Arial"/>
        <family val="2"/>
      </rPr>
      <t xml:space="preserve">de descuento en pedido superiores a </t>
    </r>
  </si>
  <si>
    <r>
      <t xml:space="preserve">8% </t>
    </r>
    <r>
      <rPr>
        <sz val="9"/>
        <color indexed="8"/>
        <rFont val="Arial"/>
        <family val="2"/>
      </rPr>
      <t xml:space="preserve">de descuento en pedido superiores a </t>
    </r>
  </si>
  <si>
    <r>
      <t xml:space="preserve">10% </t>
    </r>
    <r>
      <rPr>
        <sz val="9"/>
        <color indexed="8"/>
        <rFont val="Arial"/>
        <family val="2"/>
      </rPr>
      <t xml:space="preserve">de descuento en pedido superiores a </t>
    </r>
  </si>
  <si>
    <t>Total sin IVA</t>
  </si>
  <si>
    <t>IVA</t>
  </si>
  <si>
    <t>TOTAL</t>
  </si>
  <si>
    <t>EXPOSITOR XL</t>
  </si>
  <si>
    <t>MUESTRAS EN SACHETS</t>
  </si>
  <si>
    <t>PARA PROTEGERTE DEL SOL AMAZONIA FPS 25  200 ml</t>
  </si>
  <si>
    <r>
      <rPr>
        <b/>
        <sz val="8"/>
        <color indexed="61"/>
        <rFont val="Arial"/>
        <family val="2"/>
      </rPr>
      <t>EXPOSITOR AFRICAN ESSENCE CONTIENE:</t>
    </r>
    <r>
      <rPr>
        <sz val="8"/>
        <color indexed="61"/>
        <rFont val="Arial"/>
        <family val="2"/>
      </rPr>
      <t xml:space="preserve">
4 cremas revitalizantes alma de argan                                     4 serum alma de argán
2 aceite de argan eco de 40 ml                                                 2 aceite de argán eco de 100 ml 
6 jabones de argán y karite                                                       4 mantecas caricia de karité                                                      </t>
    </r>
  </si>
  <si>
    <t>EXPOSITOR AMAZONIA COMPLETO CONTIENE: 
7 Para protegerte del sol fps 25 200 ml                                   7 Para protegerte del sol fps 30 200 ml        
7 Para proteger tu cara del sol fps 30, 50 ml                           7 Para proteger tu cara del sol fps 25, 50 ml                           7  Para nutrir tu piel (aftersun)  250 ml                                     7 Protectores labiales 15 ml                                            EXPOSITOR GRATIS!!</t>
  </si>
  <si>
    <t>PARA PROTEGERTE DEL SOL AMAZONIA FPS 30  200 ml</t>
  </si>
  <si>
    <t>TONICO FACIAL DE MALVA 250 ML</t>
  </si>
  <si>
    <t xml:space="preserve">CAJA VENUS </t>
  </si>
  <si>
    <t>VENUS ACEITE PRECIOSO TESTER</t>
  </si>
  <si>
    <t>VENUS PERFUME BIO TESTER</t>
  </si>
  <si>
    <t>BB CREAM MANGO Y AVELLANA TONO 01</t>
  </si>
  <si>
    <t>BB CREAM MANGO Y AVELLANA TONO 02</t>
  </si>
  <si>
    <t>BB CREAM MANGO Y AVELLANA TONO 03</t>
  </si>
  <si>
    <t>PARA PROTEGER TU CARA DEL SOL AMAZONIA FPS 25 50 ML</t>
  </si>
  <si>
    <t>PARA PROTEGER TU CARA DEL SOL AMAZONIA FPS 30 50 ML</t>
  </si>
  <si>
    <t xml:space="preserve">VENUS ACEITE PRECIOSO </t>
  </si>
  <si>
    <t xml:space="preserve">VENUS PERFUME BIO </t>
  </si>
  <si>
    <r>
      <rPr>
        <b/>
        <sz val="9"/>
        <color theme="3" tint="0.39997558519241921"/>
        <rFont val="Arial"/>
        <family val="2"/>
      </rPr>
      <t>EXPOSITOR CURASANA CONTIENE:</t>
    </r>
    <r>
      <rPr>
        <sz val="9"/>
        <color theme="3" tint="0.39997558519241921"/>
        <rFont val="Arial"/>
        <family val="2"/>
      </rPr>
      <t xml:space="preserve">
4 Bálsamo de caléndula de 50 ml                                     4 Bálsamo de caléndula de 15 ml                                     1 Bálsamo de caléndula de 15 ml TESTER
4 Bálsamo de Hipérico de 50 ml                                       4 bálsamo de hipérico de 15 ml                                        1 Bálsamo de Hipérico de 15 ml TESTER                     4 Bálsamo de árnica y enebro de 50 ml                           4 Bálsamo de árnica y enebro de 15 ml
1 Bálsamo de Árnica y enebro de 15 ml TESTER          4 Bálsamo de Menta y tomillo 15 ml                                 1 Bálsamo de Menta y Tomillo de 15 ml TESTER                                 </t>
    </r>
  </si>
  <si>
    <r>
      <rPr>
        <b/>
        <sz val="8"/>
        <color indexed="61"/>
        <rFont val="Arial"/>
        <family val="2"/>
      </rPr>
      <t xml:space="preserve">EXPOSITOR FACIAL  CONTIENE:  </t>
    </r>
    <r>
      <rPr>
        <sz val="8"/>
        <color indexed="61"/>
        <rFont val="Arial"/>
        <family val="2"/>
      </rPr>
      <t xml:space="preserve">                                          - 6 Cremas faciales de Aloe Vera
- 6 Cremas faciales de Bardana y Ortiga
- 6 Cremas faciales de Caléndula
- 6 Cremas faciales de Rosa Mosqueta
- 4 Leche Limpiadora de Saponaria 125 ml
- 2 Leche Limpiadora de Saponaria de 250 ml
- 1 Tónico de Romero 125 ml
- 1 Tónico de Romero 250 ml
- 1 Tónico de Lavanda 125 ml
- 1 Tónico de Lavanda 250 ml
- 1 Tónico de Malva 125 ml
- 1 Tónico de Malva 250 ml
- 3 Mascarilla arcilla de azahar
- 3 Exfoliante de albaricoque</t>
    </r>
  </si>
  <si>
    <t>ESPONJA MARINA DESMAQUILLADORA 2 UNIDADES</t>
  </si>
  <si>
    <t>LINEA AZAHAR Y FRAMBUESA</t>
  </si>
  <si>
    <t>CREMA CORPORAL DE AZAHAR Y FRAMBUESA</t>
  </si>
  <si>
    <t>CREMA FACIAL DE AZAHAR Y FRAMBUESA</t>
  </si>
  <si>
    <t>CONTORNO DE OJOS FRAMBUESA HIALURÓNICO</t>
  </si>
  <si>
    <t>CAJAS REGALO PARA MONTAR TUS PACKS</t>
  </si>
  <si>
    <r>
      <rPr>
        <b/>
        <sz val="8"/>
        <color indexed="10"/>
        <rFont val="Arial"/>
        <family val="2"/>
      </rPr>
      <t>LABORATORIO</t>
    </r>
    <r>
      <rPr>
        <sz val="8"/>
        <color indexed="8"/>
        <rFont val="Arial"/>
        <family val="2"/>
      </rPr>
      <t xml:space="preserve">
</t>
    </r>
    <r>
      <rPr>
        <sz val="8"/>
        <color indexed="23"/>
        <rFont val="Arial"/>
        <family val="2"/>
      </rPr>
      <t xml:space="preserve">Calle Arado 33
San Cristóbal de Segovia
40197 Segovia
telf. 921 40 68 59
horario:  de lunes a viernes de 10h a 14h
             de lunes a miércoles de 16h a 20 h
</t>
    </r>
    <r>
      <rPr>
        <b/>
        <sz val="10"/>
        <color rgb="FF0070C0"/>
        <rFont val="Arial"/>
        <family val="2"/>
      </rPr>
      <t>pedidos@amapolabio.com</t>
    </r>
    <r>
      <rPr>
        <sz val="8"/>
        <color indexed="23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
</t>
    </r>
  </si>
  <si>
    <t>Pedido mínimo portes pagados</t>
  </si>
  <si>
    <r>
      <rPr>
        <b/>
        <sz val="8"/>
        <color indexed="61"/>
        <rFont val="Arial"/>
        <family val="2"/>
      </rPr>
      <t>EXPOSITOR BB CREAM CONTIENE:</t>
    </r>
    <r>
      <rPr>
        <sz val="8"/>
        <color indexed="61"/>
        <rFont val="Arial"/>
        <family val="2"/>
      </rPr>
      <t xml:space="preserve">
7 BB CREAM TONO 01                                                                7  BB CREAM TONO 02
7 BB CREAM TONO 03                                               EXPOSITOR TRONQUITO
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</si>
</sst>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[$ €-C0A]"/>
    <numFmt numFmtId="165" formatCode="#,##0.00\ &quot;€&quot;"/>
    <numFmt numFmtId="166" formatCode="_-* #,##0.00\ [$€-C0A]_-;\-* #,##0.00\ [$€-C0A]_-;_-* &quot;-&quot;??\ [$€-C0A]_-;_-@_-"/>
  </numFmts>
  <fonts count="37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61"/>
      <name val="Arial"/>
      <family val="2"/>
    </font>
    <font>
      <b/>
      <sz val="8"/>
      <color indexed="10"/>
      <name val="Arial"/>
      <family val="2"/>
    </font>
    <font>
      <sz val="8"/>
      <color indexed="23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indexed="61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9"/>
      <color theme="1" tint="0.499984740745262"/>
      <name val="Arial"/>
      <family val="2"/>
    </font>
    <font>
      <sz val="9"/>
      <color theme="0" tint="-0.499984740745262"/>
      <name val="Arial"/>
      <family val="2"/>
    </font>
    <font>
      <b/>
      <sz val="18"/>
      <color rgb="FFFF0000"/>
      <name val="Arial"/>
      <family val="2"/>
    </font>
    <font>
      <sz val="8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sz val="9"/>
      <color theme="9" tint="-0.49998474074526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sz val="8"/>
      <color theme="3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 tint="0.499984740745262"/>
      <name val="Arial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sz val="11"/>
      <name val="Arial"/>
      <family val="2"/>
    </font>
    <font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 tint="0.499984740745262"/>
      </left>
      <right style="thin">
        <color theme="1" tint="0.34998626667073579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34998626667073579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1" tint="0.499984740745262"/>
      </right>
      <top/>
      <bottom/>
      <diagonal/>
    </border>
    <border>
      <left style="thin">
        <color theme="0" tint="-0.34998626667073579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0" tint="-0.34998626667073579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 tint="0.499984740745262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4">
    <xf numFmtId="0" fontId="0" fillId="0" borderId="0">
      <alignment vertical="top"/>
    </xf>
    <xf numFmtId="0" fontId="13" fillId="0" borderId="0" applyNumberForma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>
      <alignment vertical="top"/>
    </xf>
  </cellStyleXfs>
  <cellXfs count="222">
    <xf numFmtId="0" fontId="0" fillId="0" borderId="0" xfId="0">
      <alignment vertical="top"/>
    </xf>
    <xf numFmtId="0" fontId="14" fillId="0" borderId="0" xfId="0" applyFont="1" applyAlignment="1">
      <alignment horizontal="right" vertical="top"/>
    </xf>
    <xf numFmtId="0" fontId="2" fillId="2" borderId="0" xfId="0" applyFont="1" applyFill="1">
      <alignment vertical="top"/>
    </xf>
    <xf numFmtId="0" fontId="2" fillId="0" borderId="0" xfId="0" applyFont="1" applyFill="1">
      <alignment vertical="top"/>
    </xf>
    <xf numFmtId="0" fontId="2" fillId="0" borderId="0" xfId="0" applyFont="1">
      <alignment vertical="top"/>
    </xf>
    <xf numFmtId="0" fontId="3" fillId="0" borderId="1" xfId="0" applyFont="1" applyBorder="1" applyAlignment="1">
      <alignment horizontal="right" vertical="top"/>
    </xf>
    <xf numFmtId="0" fontId="4" fillId="0" borderId="0" xfId="0" applyFo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vertical="top"/>
    </xf>
    <xf numFmtId="9" fontId="4" fillId="0" borderId="0" xfId="3" applyFont="1" applyFill="1" applyBorder="1" applyAlignment="1">
      <alignment vertical="top"/>
    </xf>
    <xf numFmtId="0" fontId="4" fillId="0" borderId="0" xfId="0" applyFont="1" applyFill="1">
      <alignment vertical="top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9" fontId="4" fillId="3" borderId="0" xfId="3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9" fontId="4" fillId="0" borderId="0" xfId="3" applyFont="1" applyFill="1" applyAlignment="1">
      <alignment vertical="top"/>
    </xf>
    <xf numFmtId="0" fontId="4" fillId="2" borderId="0" xfId="0" applyFont="1" applyFill="1">
      <alignment vertical="top"/>
    </xf>
    <xf numFmtId="9" fontId="4" fillId="2" borderId="0" xfId="3" applyFont="1" applyFill="1">
      <alignment vertical="top"/>
    </xf>
    <xf numFmtId="164" fontId="4" fillId="0" borderId="0" xfId="0" applyNumberFormat="1" applyFont="1">
      <alignment vertical="top"/>
    </xf>
    <xf numFmtId="9" fontId="4" fillId="0" borderId="0" xfId="3" applyFont="1">
      <alignment vertical="top"/>
    </xf>
    <xf numFmtId="9" fontId="4" fillId="0" borderId="0" xfId="3" applyFont="1" applyFill="1">
      <alignment vertical="top"/>
    </xf>
    <xf numFmtId="0" fontId="15" fillId="0" borderId="0" xfId="0" applyFont="1" applyFill="1">
      <alignment vertical="top"/>
    </xf>
    <xf numFmtId="9" fontId="15" fillId="0" borderId="0" xfId="3" applyFont="1" applyFill="1">
      <alignment vertical="top"/>
    </xf>
    <xf numFmtId="9" fontId="15" fillId="0" borderId="0" xfId="3" applyFont="1">
      <alignment vertical="top"/>
    </xf>
    <xf numFmtId="0" fontId="4" fillId="0" borderId="2" xfId="0" applyFont="1" applyBorder="1">
      <alignment vertical="top"/>
    </xf>
    <xf numFmtId="9" fontId="4" fillId="0" borderId="2" xfId="3" applyFont="1" applyBorder="1">
      <alignment vertical="top"/>
    </xf>
    <xf numFmtId="165" fontId="3" fillId="0" borderId="3" xfId="0" applyNumberFormat="1" applyFont="1" applyBorder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2" fillId="3" borderId="0" xfId="0" applyFont="1" applyFill="1">
      <alignment vertical="top"/>
    </xf>
    <xf numFmtId="0" fontId="16" fillId="0" borderId="0" xfId="0" applyFont="1">
      <alignment vertical="top"/>
    </xf>
    <xf numFmtId="0" fontId="13" fillId="4" borderId="5" xfId="1" applyFont="1" applyFill="1" applyBorder="1" applyAlignment="1" applyProtection="1">
      <alignment vertical="top"/>
      <protection locked="0"/>
    </xf>
    <xf numFmtId="0" fontId="17" fillId="0" borderId="8" xfId="0" applyFont="1" applyBorder="1" applyAlignment="1">
      <alignment horizontal="right" vertical="top"/>
    </xf>
    <xf numFmtId="0" fontId="19" fillId="0" borderId="0" xfId="0" applyFont="1">
      <alignment vertical="top"/>
    </xf>
    <xf numFmtId="0" fontId="21" fillId="0" borderId="0" xfId="0" applyFont="1" applyFill="1">
      <alignment vertical="top"/>
    </xf>
    <xf numFmtId="0" fontId="2" fillId="0" borderId="8" xfId="0" applyNumberFormat="1" applyFont="1" applyFill="1" applyBorder="1" applyAlignment="1">
      <alignment horizontal="right" vertical="top"/>
    </xf>
    <xf numFmtId="0" fontId="2" fillId="0" borderId="8" xfId="0" applyFont="1" applyFill="1" applyBorder="1">
      <alignment vertical="top"/>
    </xf>
    <xf numFmtId="166" fontId="4" fillId="0" borderId="8" xfId="0" applyNumberFormat="1" applyFont="1" applyFill="1" applyBorder="1">
      <alignment vertical="top"/>
    </xf>
    <xf numFmtId="9" fontId="4" fillId="0" borderId="8" xfId="3" applyFont="1" applyFill="1" applyBorder="1">
      <alignment vertical="top"/>
    </xf>
    <xf numFmtId="165" fontId="4" fillId="5" borderId="8" xfId="0" applyNumberFormat="1" applyFont="1" applyFill="1" applyBorder="1">
      <alignment vertical="top"/>
    </xf>
    <xf numFmtId="165" fontId="4" fillId="0" borderId="8" xfId="0" applyNumberFormat="1" applyFont="1" applyFill="1" applyBorder="1">
      <alignment vertical="top"/>
    </xf>
    <xf numFmtId="166" fontId="9" fillId="0" borderId="8" xfId="0" applyNumberFormat="1" applyFont="1" applyBorder="1">
      <alignment vertical="top"/>
    </xf>
    <xf numFmtId="9" fontId="18" fillId="0" borderId="8" xfId="3" applyFont="1" applyBorder="1">
      <alignment vertical="top"/>
    </xf>
    <xf numFmtId="165" fontId="9" fillId="0" borderId="8" xfId="0" applyNumberFormat="1" applyFont="1" applyBorder="1">
      <alignment vertical="top"/>
    </xf>
    <xf numFmtId="0" fontId="8" fillId="0" borderId="8" xfId="0" applyFont="1" applyBorder="1" applyAlignment="1">
      <alignment horizontal="right" vertical="top"/>
    </xf>
    <xf numFmtId="0" fontId="10" fillId="0" borderId="8" xfId="0" applyFont="1" applyBorder="1" applyAlignment="1">
      <alignment vertical="top" wrapText="1"/>
    </xf>
    <xf numFmtId="0" fontId="2" fillId="0" borderId="8" xfId="0" applyNumberFormat="1" applyFont="1" applyBorder="1" applyAlignment="1">
      <alignment horizontal="right" vertical="top"/>
    </xf>
    <xf numFmtId="0" fontId="2" fillId="0" borderId="8" xfId="0" applyFont="1" applyBorder="1">
      <alignment vertical="top"/>
    </xf>
    <xf numFmtId="9" fontId="4" fillId="0" borderId="8" xfId="3" applyFont="1" applyBorder="1">
      <alignment vertical="top"/>
    </xf>
    <xf numFmtId="165" fontId="4" fillId="0" borderId="8" xfId="0" applyNumberFormat="1" applyFont="1" applyBorder="1">
      <alignment vertical="top"/>
    </xf>
    <xf numFmtId="0" fontId="2" fillId="5" borderId="8" xfId="0" applyNumberFormat="1" applyFont="1" applyFill="1" applyBorder="1" applyAlignment="1">
      <alignment horizontal="right" vertical="top"/>
    </xf>
    <xf numFmtId="0" fontId="2" fillId="5" borderId="8" xfId="0" applyFont="1" applyFill="1" applyBorder="1">
      <alignment vertical="top"/>
    </xf>
    <xf numFmtId="166" fontId="4" fillId="5" borderId="8" xfId="0" applyNumberFormat="1" applyFont="1" applyFill="1" applyBorder="1">
      <alignment vertical="top"/>
    </xf>
    <xf numFmtId="9" fontId="4" fillId="5" borderId="8" xfId="3" applyFont="1" applyFill="1" applyBorder="1">
      <alignment vertical="top"/>
    </xf>
    <xf numFmtId="0" fontId="8" fillId="0" borderId="8" xfId="0" applyFont="1" applyFill="1" applyBorder="1">
      <alignment vertical="top"/>
    </xf>
    <xf numFmtId="165" fontId="9" fillId="0" borderId="8" xfId="0" applyNumberFormat="1" applyFont="1" applyFill="1" applyBorder="1">
      <alignment vertical="top"/>
    </xf>
    <xf numFmtId="166" fontId="4" fillId="0" borderId="8" xfId="0" applyNumberFormat="1" applyFont="1" applyBorder="1">
      <alignment vertical="top"/>
    </xf>
    <xf numFmtId="0" fontId="20" fillId="0" borderId="8" xfId="0" applyNumberFormat="1" applyFont="1" applyFill="1" applyBorder="1" applyAlignment="1">
      <alignment horizontal="right" vertical="top"/>
    </xf>
    <xf numFmtId="0" fontId="20" fillId="0" borderId="8" xfId="0" applyFont="1" applyFill="1" applyBorder="1">
      <alignment vertical="top"/>
    </xf>
    <xf numFmtId="166" fontId="21" fillId="0" borderId="8" xfId="0" applyNumberFormat="1" applyFont="1" applyFill="1" applyBorder="1">
      <alignment vertical="top"/>
    </xf>
    <xf numFmtId="9" fontId="21" fillId="0" borderId="8" xfId="3" applyFont="1" applyFill="1" applyBorder="1">
      <alignment vertical="top"/>
    </xf>
    <xf numFmtId="165" fontId="21" fillId="0" borderId="8" xfId="0" applyNumberFormat="1" applyFont="1" applyFill="1" applyBorder="1">
      <alignment vertical="top"/>
    </xf>
    <xf numFmtId="0" fontId="2" fillId="0" borderId="8" xfId="0" applyFont="1" applyBorder="1" applyAlignment="1">
      <alignment horizontal="right" vertical="top"/>
    </xf>
    <xf numFmtId="0" fontId="2" fillId="5" borderId="8" xfId="0" applyFont="1" applyFill="1" applyBorder="1" applyAlignment="1">
      <alignment horizontal="right" vertical="top"/>
    </xf>
    <xf numFmtId="0" fontId="17" fillId="0" borderId="9" xfId="0" applyFont="1" applyBorder="1" applyAlignment="1">
      <alignment horizontal="right" vertical="top"/>
    </xf>
    <xf numFmtId="0" fontId="2" fillId="6" borderId="8" xfId="0" applyFont="1" applyFill="1" applyBorder="1" applyAlignment="1">
      <alignment horizontal="right" vertical="top"/>
    </xf>
    <xf numFmtId="0" fontId="2" fillId="6" borderId="8" xfId="0" applyFont="1" applyFill="1" applyBorder="1">
      <alignment vertical="top"/>
    </xf>
    <xf numFmtId="166" fontId="4" fillId="6" borderId="8" xfId="0" applyNumberFormat="1" applyFont="1" applyFill="1" applyBorder="1">
      <alignment vertical="top"/>
    </xf>
    <xf numFmtId="9" fontId="3" fillId="6" borderId="8" xfId="3" applyFont="1" applyFill="1" applyBorder="1">
      <alignment vertical="top"/>
    </xf>
    <xf numFmtId="165" fontId="4" fillId="6" borderId="8" xfId="0" applyNumberFormat="1" applyFont="1" applyFill="1" applyBorder="1">
      <alignment vertical="top"/>
    </xf>
    <xf numFmtId="0" fontId="23" fillId="3" borderId="8" xfId="0" applyFont="1" applyFill="1" applyBorder="1" applyAlignment="1">
      <alignment horizontal="right" vertical="top"/>
    </xf>
    <xf numFmtId="0" fontId="23" fillId="3" borderId="8" xfId="0" applyFont="1" applyFill="1" applyBorder="1">
      <alignment vertical="top"/>
    </xf>
    <xf numFmtId="166" fontId="23" fillId="3" borderId="8" xfId="0" applyNumberFormat="1" applyFont="1" applyFill="1" applyBorder="1">
      <alignment vertical="top"/>
    </xf>
    <xf numFmtId="9" fontId="23" fillId="3" borderId="8" xfId="3" applyFont="1" applyFill="1" applyBorder="1">
      <alignment vertical="top"/>
    </xf>
    <xf numFmtId="0" fontId="23" fillId="0" borderId="0" xfId="0" applyFont="1" applyFill="1">
      <alignment vertical="top"/>
    </xf>
    <xf numFmtId="9" fontId="24" fillId="6" borderId="8" xfId="3" applyFont="1" applyFill="1" applyBorder="1">
      <alignment vertical="top"/>
    </xf>
    <xf numFmtId="165" fontId="15" fillId="0" borderId="0" xfId="0" applyNumberFormat="1" applyFont="1">
      <alignment vertical="top"/>
    </xf>
    <xf numFmtId="44" fontId="4" fillId="0" borderId="0" xfId="2" applyFont="1" applyFill="1" applyBorder="1" applyAlignment="1">
      <alignment vertical="top"/>
    </xf>
    <xf numFmtId="0" fontId="15" fillId="0" borderId="0" xfId="0" applyFont="1" applyFill="1" applyAlignment="1">
      <alignment horizontal="right" vertical="top"/>
    </xf>
    <xf numFmtId="165" fontId="25" fillId="0" borderId="0" xfId="0" applyNumberFormat="1" applyFont="1">
      <alignment vertical="top"/>
    </xf>
    <xf numFmtId="0" fontId="15" fillId="0" borderId="0" xfId="0" applyFont="1" applyAlignment="1">
      <alignment horizontal="right" vertical="top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26" fillId="0" borderId="9" xfId="0" applyFont="1" applyBorder="1" applyAlignment="1">
      <alignment vertical="top" wrapText="1"/>
    </xf>
    <xf numFmtId="0" fontId="4" fillId="0" borderId="0" xfId="0" applyFont="1" applyBorder="1">
      <alignment vertical="top"/>
    </xf>
    <xf numFmtId="0" fontId="19" fillId="0" borderId="0" xfId="0" applyFont="1" applyBorder="1">
      <alignment vertical="top"/>
    </xf>
    <xf numFmtId="0" fontId="4" fillId="4" borderId="9" xfId="0" applyFont="1" applyFill="1" applyBorder="1" applyAlignment="1" applyProtection="1">
      <alignment horizontal="center" vertical="top"/>
      <protection locked="0"/>
    </xf>
    <xf numFmtId="0" fontId="2" fillId="6" borderId="10" xfId="0" applyFont="1" applyFill="1" applyBorder="1" applyAlignment="1">
      <alignment horizontal="right" vertical="top"/>
    </xf>
    <xf numFmtId="0" fontId="2" fillId="6" borderId="10" xfId="0" applyFont="1" applyFill="1" applyBorder="1">
      <alignment vertical="top"/>
    </xf>
    <xf numFmtId="0" fontId="4" fillId="4" borderId="10" xfId="0" applyFont="1" applyFill="1" applyBorder="1" applyAlignment="1" applyProtection="1">
      <alignment horizontal="center" vertical="top"/>
      <protection locked="0"/>
    </xf>
    <xf numFmtId="166" fontId="4" fillId="6" borderId="10" xfId="0" applyNumberFormat="1" applyFont="1" applyFill="1" applyBorder="1">
      <alignment vertical="top"/>
    </xf>
    <xf numFmtId="9" fontId="3" fillId="6" borderId="10" xfId="3" applyFont="1" applyFill="1" applyBorder="1">
      <alignment vertical="top"/>
    </xf>
    <xf numFmtId="165" fontId="4" fillId="6" borderId="10" xfId="0" applyNumberFormat="1" applyFont="1" applyFill="1" applyBorder="1">
      <alignment vertical="top"/>
    </xf>
    <xf numFmtId="165" fontId="9" fillId="0" borderId="9" xfId="0" applyNumberFormat="1" applyFont="1" applyBorder="1">
      <alignment vertical="top"/>
    </xf>
    <xf numFmtId="9" fontId="9" fillId="0" borderId="8" xfId="3" applyFont="1" applyBorder="1">
      <alignment vertical="top"/>
    </xf>
    <xf numFmtId="166" fontId="9" fillId="0" borderId="9" xfId="0" applyNumberFormat="1" applyFont="1" applyBorder="1">
      <alignment vertical="top"/>
    </xf>
    <xf numFmtId="9" fontId="9" fillId="0" borderId="9" xfId="3" applyFont="1" applyBorder="1">
      <alignment vertical="top"/>
    </xf>
    <xf numFmtId="0" fontId="2" fillId="0" borderId="11" xfId="0" applyFont="1" applyBorder="1" applyAlignment="1">
      <alignment horizontal="right" vertical="top"/>
    </xf>
    <xf numFmtId="0" fontId="4" fillId="4" borderId="11" xfId="0" applyFont="1" applyFill="1" applyBorder="1" applyAlignment="1" applyProtection="1">
      <alignment horizontal="center" vertical="top"/>
      <protection locked="0"/>
    </xf>
    <xf numFmtId="8" fontId="4" fillId="0" borderId="11" xfId="0" applyNumberFormat="1" applyFont="1" applyBorder="1" applyAlignment="1">
      <alignment horizontal="center" vertical="top"/>
    </xf>
    <xf numFmtId="9" fontId="4" fillId="0" borderId="11" xfId="3" applyFont="1" applyBorder="1">
      <alignment vertical="top"/>
    </xf>
    <xf numFmtId="0" fontId="27" fillId="0" borderId="11" xfId="0" applyFont="1" applyBorder="1" applyAlignment="1">
      <alignment vertical="top" wrapText="1"/>
    </xf>
    <xf numFmtId="165" fontId="9" fillId="0" borderId="11" xfId="0" applyNumberFormat="1" applyFont="1" applyBorder="1">
      <alignment vertical="top"/>
    </xf>
    <xf numFmtId="0" fontId="2" fillId="5" borderId="9" xfId="0" applyFont="1" applyFill="1" applyBorder="1" applyAlignment="1">
      <alignment horizontal="right" vertical="top"/>
    </xf>
    <xf numFmtId="0" fontId="2" fillId="5" borderId="9" xfId="0" applyFont="1" applyFill="1" applyBorder="1">
      <alignment vertical="top"/>
    </xf>
    <xf numFmtId="166" fontId="4" fillId="5" borderId="9" xfId="0" applyNumberFormat="1" applyFont="1" applyFill="1" applyBorder="1">
      <alignment vertical="top"/>
    </xf>
    <xf numFmtId="9" fontId="24" fillId="6" borderId="9" xfId="3" applyFont="1" applyFill="1" applyBorder="1">
      <alignment vertical="top"/>
    </xf>
    <xf numFmtId="165" fontId="4" fillId="6" borderId="9" xfId="0" applyNumberFormat="1" applyFont="1" applyFill="1" applyBorder="1">
      <alignment vertical="top"/>
    </xf>
    <xf numFmtId="9" fontId="24" fillId="6" borderId="10" xfId="3" applyFont="1" applyFill="1" applyBorder="1">
      <alignment vertical="top"/>
    </xf>
    <xf numFmtId="0" fontId="23" fillId="3" borderId="8" xfId="0" applyFont="1" applyFill="1" applyBorder="1" applyProtection="1">
      <alignment vertical="top"/>
      <protection locked="0"/>
    </xf>
    <xf numFmtId="0" fontId="4" fillId="0" borderId="0" xfId="0" applyFont="1" applyFill="1" applyAlignment="1">
      <alignment vertical="top"/>
    </xf>
    <xf numFmtId="0" fontId="2" fillId="0" borderId="13" xfId="0" applyFont="1" applyBorder="1" applyAlignment="1">
      <alignment horizontal="right" vertical="top"/>
    </xf>
    <xf numFmtId="0" fontId="4" fillId="0" borderId="13" xfId="0" applyFont="1" applyBorder="1">
      <alignment vertical="top"/>
    </xf>
    <xf numFmtId="165" fontId="4" fillId="6" borderId="12" xfId="0" applyNumberFormat="1" applyFont="1" applyFill="1" applyBorder="1">
      <alignment vertical="top"/>
    </xf>
    <xf numFmtId="0" fontId="4" fillId="0" borderId="14" xfId="0" applyFont="1" applyFill="1" applyBorder="1">
      <alignment vertical="top"/>
    </xf>
    <xf numFmtId="0" fontId="4" fillId="7" borderId="16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right" vertical="top"/>
    </xf>
    <xf numFmtId="0" fontId="30" fillId="3" borderId="0" xfId="0" applyFont="1" applyFill="1" applyAlignment="1">
      <alignment horizontal="right" vertical="top"/>
    </xf>
    <xf numFmtId="0" fontId="30" fillId="3" borderId="0" xfId="0" applyFont="1" applyFill="1">
      <alignment vertical="top"/>
    </xf>
    <xf numFmtId="0" fontId="31" fillId="3" borderId="0" xfId="0" applyFont="1" applyFill="1">
      <alignment vertical="top"/>
    </xf>
    <xf numFmtId="0" fontId="31" fillId="3" borderId="0" xfId="0" applyFont="1" applyFill="1" applyAlignment="1">
      <alignment vertical="top" wrapText="1"/>
    </xf>
    <xf numFmtId="9" fontId="31" fillId="3" borderId="0" xfId="3" applyFont="1" applyFill="1" applyAlignment="1">
      <alignment vertical="top" wrapText="1"/>
    </xf>
    <xf numFmtId="0" fontId="31" fillId="3" borderId="0" xfId="0" applyFont="1" applyFill="1" applyAlignment="1">
      <alignment horizontal="center" vertical="top"/>
    </xf>
    <xf numFmtId="0" fontId="31" fillId="0" borderId="0" xfId="0" applyFont="1" applyFill="1">
      <alignment vertical="top"/>
    </xf>
    <xf numFmtId="0" fontId="4" fillId="7" borderId="22" xfId="0" applyFont="1" applyFill="1" applyBorder="1" applyAlignment="1" applyProtection="1">
      <alignment horizontal="center" vertical="top"/>
      <protection locked="0"/>
    </xf>
    <xf numFmtId="0" fontId="2" fillId="0" borderId="20" xfId="0" applyFont="1" applyFill="1" applyBorder="1" applyAlignment="1">
      <alignment horizontal="right" vertical="top"/>
    </xf>
    <xf numFmtId="0" fontId="2" fillId="0" borderId="21" xfId="0" applyFont="1" applyFill="1" applyBorder="1">
      <alignment vertical="top"/>
    </xf>
    <xf numFmtId="0" fontId="2" fillId="0" borderId="4" xfId="0" applyFont="1" applyFill="1" applyBorder="1" applyAlignment="1">
      <alignment horizontal="right" vertical="top"/>
    </xf>
    <xf numFmtId="0" fontId="2" fillId="0" borderId="15" xfId="0" applyFont="1" applyFill="1" applyBorder="1">
      <alignment vertical="top"/>
    </xf>
    <xf numFmtId="166" fontId="4" fillId="0" borderId="19" xfId="0" applyNumberFormat="1" applyFont="1" applyFill="1" applyBorder="1">
      <alignment vertical="top"/>
    </xf>
    <xf numFmtId="9" fontId="24" fillId="0" borderId="23" xfId="3" applyFont="1" applyFill="1" applyBorder="1">
      <alignment vertical="top"/>
    </xf>
    <xf numFmtId="165" fontId="4" fillId="0" borderId="24" xfId="0" applyNumberFormat="1" applyFont="1" applyFill="1" applyBorder="1">
      <alignment vertical="top"/>
    </xf>
    <xf numFmtId="165" fontId="4" fillId="0" borderId="18" xfId="0" applyNumberFormat="1" applyFont="1" applyFill="1" applyBorder="1">
      <alignment vertical="top"/>
    </xf>
    <xf numFmtId="9" fontId="24" fillId="0" borderId="17" xfId="3" applyFont="1" applyFill="1" applyBorder="1">
      <alignment vertical="top"/>
    </xf>
    <xf numFmtId="0" fontId="4" fillId="7" borderId="8" xfId="0" applyFont="1" applyFill="1" applyBorder="1" applyAlignment="1" applyProtection="1">
      <alignment horizontal="center" vertical="top"/>
      <protection locked="0"/>
    </xf>
    <xf numFmtId="0" fontId="2" fillId="8" borderId="0" xfId="0" applyFont="1" applyFill="1" applyAlignment="1">
      <alignment horizontal="right" vertical="top"/>
    </xf>
    <xf numFmtId="0" fontId="4" fillId="8" borderId="8" xfId="0" applyFont="1" applyFill="1" applyBorder="1" applyAlignment="1" applyProtection="1">
      <alignment horizontal="center" vertical="top"/>
      <protection locked="0"/>
    </xf>
    <xf numFmtId="6" fontId="4" fillId="8" borderId="0" xfId="0" applyNumberFormat="1" applyFont="1" applyFill="1">
      <alignment vertical="top"/>
    </xf>
    <xf numFmtId="9" fontId="4" fillId="8" borderId="0" xfId="3" applyFont="1" applyFill="1">
      <alignment vertical="top"/>
    </xf>
    <xf numFmtId="165" fontId="4" fillId="8" borderId="8" xfId="0" applyNumberFormat="1" applyFont="1" applyFill="1" applyBorder="1">
      <alignment vertical="top"/>
    </xf>
    <xf numFmtId="6" fontId="4" fillId="0" borderId="0" xfId="0" applyNumberFormat="1" applyFont="1" applyFill="1">
      <alignment vertical="top"/>
    </xf>
    <xf numFmtId="0" fontId="33" fillId="9" borderId="0" xfId="0" applyFont="1" applyFill="1" applyAlignment="1">
      <alignment vertical="top" wrapText="1"/>
    </xf>
    <xf numFmtId="0" fontId="2" fillId="0" borderId="8" xfId="0" applyFont="1" applyFill="1" applyBorder="1" applyAlignment="1">
      <alignment horizontal="right" vertical="top"/>
    </xf>
    <xf numFmtId="0" fontId="32" fillId="0" borderId="8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0" fontId="32" fillId="0" borderId="10" xfId="0" applyFont="1" applyFill="1" applyBorder="1" applyAlignment="1">
      <alignment vertical="top" wrapText="1"/>
    </xf>
    <xf numFmtId="166" fontId="9" fillId="0" borderId="10" xfId="0" applyNumberFormat="1" applyFont="1" applyBorder="1">
      <alignment vertical="top"/>
    </xf>
    <xf numFmtId="9" fontId="18" fillId="0" borderId="10" xfId="3" applyFont="1" applyBorder="1">
      <alignment vertical="top"/>
    </xf>
    <xf numFmtId="165" fontId="9" fillId="0" borderId="10" xfId="0" applyNumberFormat="1" applyFont="1" applyBorder="1">
      <alignment vertical="top"/>
    </xf>
    <xf numFmtId="0" fontId="22" fillId="0" borderId="8" xfId="0" applyFont="1" applyBorder="1">
      <alignment vertical="top"/>
    </xf>
    <xf numFmtId="0" fontId="4" fillId="0" borderId="8" xfId="0" applyFont="1" applyBorder="1">
      <alignment vertical="top"/>
    </xf>
    <xf numFmtId="8" fontId="4" fillId="0" borderId="8" xfId="0" applyNumberFormat="1" applyFont="1" applyBorder="1">
      <alignment vertical="top"/>
    </xf>
    <xf numFmtId="0" fontId="3" fillId="7" borderId="8" xfId="0" applyFont="1" applyFill="1" applyBorder="1">
      <alignment vertical="top"/>
    </xf>
    <xf numFmtId="0" fontId="4" fillId="7" borderId="8" xfId="0" applyFont="1" applyFill="1" applyBorder="1" applyAlignment="1">
      <alignment horizontal="right" vertical="top"/>
    </xf>
    <xf numFmtId="0" fontId="9" fillId="7" borderId="25" xfId="0" applyFont="1" applyFill="1" applyBorder="1" applyAlignment="1" applyProtection="1">
      <alignment horizontal="center" vertical="top"/>
      <protection locked="0"/>
    </xf>
    <xf numFmtId="0" fontId="9" fillId="7" borderId="26" xfId="0" applyFont="1" applyFill="1" applyBorder="1" applyAlignment="1" applyProtection="1">
      <alignment horizontal="center" vertical="top"/>
      <protection locked="0"/>
    </xf>
    <xf numFmtId="0" fontId="9" fillId="7" borderId="27" xfId="0" applyFont="1" applyFill="1" applyBorder="1" applyAlignment="1" applyProtection="1">
      <alignment horizontal="center" vertical="top"/>
      <protection locked="0"/>
    </xf>
    <xf numFmtId="166" fontId="9" fillId="0" borderId="28" xfId="0" applyNumberFormat="1" applyFont="1" applyFill="1" applyBorder="1">
      <alignment vertical="top"/>
    </xf>
    <xf numFmtId="166" fontId="9" fillId="0" borderId="25" xfId="0" applyNumberFormat="1" applyFont="1" applyFill="1" applyBorder="1">
      <alignment vertical="top"/>
    </xf>
    <xf numFmtId="166" fontId="4" fillId="0" borderId="22" xfId="0" applyNumberFormat="1" applyFont="1" applyFill="1" applyBorder="1">
      <alignment vertical="top"/>
    </xf>
    <xf numFmtId="9" fontId="24" fillId="0" borderId="29" xfId="3" applyFont="1" applyFill="1" applyBorder="1">
      <alignment vertical="top"/>
    </xf>
    <xf numFmtId="9" fontId="24" fillId="0" borderId="25" xfId="3" applyFont="1" applyFill="1" applyBorder="1">
      <alignment vertical="top"/>
    </xf>
    <xf numFmtId="9" fontId="24" fillId="0" borderId="26" xfId="3" applyFont="1" applyFill="1" applyBorder="1">
      <alignment vertical="top"/>
    </xf>
    <xf numFmtId="0" fontId="4" fillId="0" borderId="30" xfId="0" applyFont="1" applyFill="1" applyBorder="1">
      <alignment vertical="top"/>
    </xf>
    <xf numFmtId="165" fontId="9" fillId="0" borderId="25" xfId="0" applyNumberFormat="1" applyFont="1" applyFill="1" applyBorder="1">
      <alignment vertical="top"/>
    </xf>
    <xf numFmtId="0" fontId="4" fillId="0" borderId="31" xfId="0" applyFont="1" applyBorder="1">
      <alignment vertical="top"/>
    </xf>
    <xf numFmtId="165" fontId="9" fillId="0" borderId="33" xfId="0" applyNumberFormat="1" applyFont="1" applyFill="1" applyBorder="1">
      <alignment vertical="top"/>
    </xf>
    <xf numFmtId="0" fontId="4" fillId="0" borderId="32" xfId="0" applyFont="1" applyBorder="1">
      <alignment vertical="top"/>
    </xf>
    <xf numFmtId="165" fontId="9" fillId="0" borderId="26" xfId="0" applyNumberFormat="1" applyFont="1" applyFill="1" applyBorder="1">
      <alignment vertical="top"/>
    </xf>
    <xf numFmtId="0" fontId="4" fillId="0" borderId="34" xfId="0" applyFont="1" applyBorder="1">
      <alignment vertical="top"/>
    </xf>
    <xf numFmtId="166" fontId="9" fillId="0" borderId="33" xfId="0" applyNumberFormat="1" applyFont="1" applyFill="1" applyBorder="1">
      <alignment vertical="top"/>
    </xf>
    <xf numFmtId="9" fontId="24" fillId="0" borderId="35" xfId="3" applyFont="1" applyFill="1" applyBorder="1">
      <alignment vertical="top"/>
    </xf>
    <xf numFmtId="9" fontId="4" fillId="0" borderId="13" xfId="3" applyFont="1" applyBorder="1">
      <alignment vertical="top"/>
    </xf>
    <xf numFmtId="0" fontId="2" fillId="0" borderId="26" xfId="0" applyFont="1" applyFill="1" applyBorder="1" applyAlignment="1">
      <alignment horizontal="right" vertical="top"/>
    </xf>
    <xf numFmtId="0" fontId="2" fillId="0" borderId="29" xfId="0" applyFont="1" applyFill="1" applyBorder="1">
      <alignment vertical="top"/>
    </xf>
    <xf numFmtId="0" fontId="8" fillId="5" borderId="36" xfId="0" applyFont="1" applyFill="1" applyBorder="1" applyAlignment="1">
      <alignment horizontal="right" vertical="top"/>
    </xf>
    <xf numFmtId="0" fontId="8" fillId="0" borderId="35" xfId="0" applyFont="1" applyFill="1" applyBorder="1">
      <alignment vertical="top"/>
    </xf>
    <xf numFmtId="0" fontId="8" fillId="5" borderId="37" xfId="0" applyFont="1" applyFill="1" applyBorder="1" applyAlignment="1">
      <alignment horizontal="right" vertical="top"/>
    </xf>
    <xf numFmtId="0" fontId="8" fillId="0" borderId="38" xfId="0" applyFont="1" applyFill="1" applyBorder="1">
      <alignment vertical="top"/>
    </xf>
    <xf numFmtId="0" fontId="8" fillId="5" borderId="39" xfId="0" applyFont="1" applyFill="1" applyBorder="1" applyAlignment="1">
      <alignment horizontal="right" vertical="top"/>
    </xf>
    <xf numFmtId="0" fontId="2" fillId="0" borderId="40" xfId="0" applyFont="1" applyFill="1" applyBorder="1" applyAlignment="1">
      <alignment horizontal="right" vertical="top"/>
    </xf>
    <xf numFmtId="0" fontId="2" fillId="0" borderId="41" xfId="0" applyFont="1" applyFill="1" applyBorder="1">
      <alignment vertical="top"/>
    </xf>
    <xf numFmtId="0" fontId="4" fillId="7" borderId="42" xfId="0" applyFont="1" applyFill="1" applyBorder="1" applyAlignment="1">
      <alignment horizontal="center" vertical="top"/>
    </xf>
    <xf numFmtId="166" fontId="4" fillId="0" borderId="43" xfId="0" applyNumberFormat="1" applyFont="1" applyFill="1" applyBorder="1">
      <alignment vertical="top"/>
    </xf>
    <xf numFmtId="9" fontId="24" fillId="0" borderId="44" xfId="3" applyFont="1" applyFill="1" applyBorder="1">
      <alignment vertical="top"/>
    </xf>
    <xf numFmtId="0" fontId="28" fillId="0" borderId="13" xfId="0" applyFont="1" applyBorder="1">
      <alignment vertical="top"/>
    </xf>
    <xf numFmtId="0" fontId="19" fillId="6" borderId="0" xfId="0" applyFont="1" applyFill="1">
      <alignment vertical="top"/>
    </xf>
    <xf numFmtId="0" fontId="8" fillId="6" borderId="8" xfId="0" applyFont="1" applyFill="1" applyBorder="1" applyAlignment="1">
      <alignment horizontal="right" vertical="top"/>
    </xf>
    <xf numFmtId="166" fontId="9" fillId="6" borderId="8" xfId="0" applyNumberFormat="1" applyFont="1" applyFill="1" applyBorder="1">
      <alignment vertical="top"/>
    </xf>
    <xf numFmtId="9" fontId="18" fillId="6" borderId="8" xfId="3" applyFont="1" applyFill="1" applyBorder="1">
      <alignment vertical="top"/>
    </xf>
    <xf numFmtId="165" fontId="9" fillId="6" borderId="8" xfId="0" applyNumberFormat="1" applyFont="1" applyFill="1" applyBorder="1">
      <alignment vertical="top"/>
    </xf>
    <xf numFmtId="0" fontId="35" fillId="6" borderId="8" xfId="0" applyFont="1" applyFill="1" applyBorder="1" applyAlignment="1">
      <alignment vertical="top" wrapText="1"/>
    </xf>
    <xf numFmtId="0" fontId="1" fillId="8" borderId="0" xfId="0" applyFont="1" applyFill="1">
      <alignment vertical="top"/>
    </xf>
    <xf numFmtId="0" fontId="4" fillId="7" borderId="42" xfId="0" applyFont="1" applyFill="1" applyBorder="1" applyAlignment="1" applyProtection="1">
      <alignment horizontal="center" vertical="top"/>
      <protection locked="0"/>
    </xf>
    <xf numFmtId="0" fontId="2" fillId="10" borderId="8" xfId="0" applyNumberFormat="1" applyFont="1" applyFill="1" applyBorder="1" applyAlignment="1">
      <alignment horizontal="right" vertical="top"/>
    </xf>
    <xf numFmtId="0" fontId="2" fillId="10" borderId="8" xfId="0" applyFont="1" applyFill="1" applyBorder="1">
      <alignment vertical="top"/>
    </xf>
    <xf numFmtId="0" fontId="4" fillId="10" borderId="8" xfId="0" applyFont="1" applyFill="1" applyBorder="1" applyAlignment="1" applyProtection="1">
      <alignment horizontal="center" vertical="top"/>
      <protection locked="0"/>
    </xf>
    <xf numFmtId="166" fontId="4" fillId="10" borderId="8" xfId="2" applyNumberFormat="1" applyFont="1" applyFill="1" applyBorder="1">
      <alignment vertical="top"/>
    </xf>
    <xf numFmtId="9" fontId="4" fillId="10" borderId="8" xfId="3" applyFont="1" applyFill="1" applyBorder="1">
      <alignment vertical="top"/>
    </xf>
    <xf numFmtId="165" fontId="4" fillId="10" borderId="8" xfId="0" applyNumberFormat="1" applyFont="1" applyFill="1" applyBorder="1">
      <alignment vertical="top"/>
    </xf>
    <xf numFmtId="166" fontId="4" fillId="10" borderId="8" xfId="0" applyNumberFormat="1" applyFont="1" applyFill="1" applyBorder="1">
      <alignment vertical="top"/>
    </xf>
    <xf numFmtId="0" fontId="8" fillId="10" borderId="8" xfId="0" applyNumberFormat="1" applyFont="1" applyFill="1" applyBorder="1" applyAlignment="1">
      <alignment horizontal="right" vertical="top"/>
    </xf>
    <xf numFmtId="0" fontId="8" fillId="10" borderId="8" xfId="0" applyFont="1" applyFill="1" applyBorder="1">
      <alignment vertical="top"/>
    </xf>
    <xf numFmtId="166" fontId="9" fillId="10" borderId="8" xfId="0" applyNumberFormat="1" applyFont="1" applyFill="1" applyBorder="1">
      <alignment vertical="top"/>
    </xf>
    <xf numFmtId="9" fontId="9" fillId="10" borderId="8" xfId="3" applyFont="1" applyFill="1" applyBorder="1">
      <alignment vertical="top"/>
    </xf>
    <xf numFmtId="165" fontId="9" fillId="10" borderId="8" xfId="0" applyNumberFormat="1" applyFont="1" applyFill="1" applyBorder="1">
      <alignment vertical="top"/>
    </xf>
    <xf numFmtId="0" fontId="17" fillId="10" borderId="8" xfId="0" applyFont="1" applyFill="1" applyBorder="1" applyAlignment="1">
      <alignment horizontal="right" vertical="top"/>
    </xf>
    <xf numFmtId="0" fontId="5" fillId="10" borderId="8" xfId="0" applyFont="1" applyFill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4" borderId="5" xfId="0" applyFont="1" applyFill="1" applyBorder="1" applyAlignment="1" applyProtection="1">
      <alignment vertical="top"/>
      <protection locked="0"/>
    </xf>
    <xf numFmtId="0" fontId="4" fillId="4" borderId="6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</cellXfs>
  <cellStyles count="4">
    <cellStyle name="Hipervínculo" xfId="1" builtinId="8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BFBC44"/>
      <color rgb="FFFF603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0</xdr:rowOff>
    </xdr:from>
    <xdr:to>
      <xdr:col>2</xdr:col>
      <xdr:colOff>1076325</xdr:colOff>
      <xdr:row>3</xdr:row>
      <xdr:rowOff>9525</xdr:rowOff>
    </xdr:to>
    <xdr:pic>
      <xdr:nvPicPr>
        <xdr:cNvPr id="1253" name="1 Imagen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1038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0"/>
  <sheetViews>
    <sheetView tabSelected="1" topLeftCell="A10" zoomScaleNormal="100" workbookViewId="0">
      <selection activeCell="E136" sqref="E136"/>
    </sheetView>
  </sheetViews>
  <sheetFormatPr baseColWidth="10" defaultColWidth="11.42578125" defaultRowHeight="12" x14ac:dyDescent="0.2"/>
  <cols>
    <col min="1" max="1" width="1.7109375" style="6" customWidth="1"/>
    <col min="2" max="2" width="7.28515625" style="27" customWidth="1"/>
    <col min="3" max="3" width="44.140625" style="4" customWidth="1"/>
    <col min="4" max="4" width="10.140625" style="6" customWidth="1"/>
    <col min="5" max="5" width="9.140625" style="6" customWidth="1"/>
    <col min="6" max="6" width="5.85546875" style="19" customWidth="1"/>
    <col min="7" max="7" width="10.7109375" style="6" customWidth="1"/>
    <col min="8" max="8" width="0.42578125" style="6" customWidth="1"/>
    <col min="9" max="9" width="27.42578125" style="6" customWidth="1"/>
    <col min="10" max="16384" width="11.42578125" style="6"/>
  </cols>
  <sheetData>
    <row r="1" spans="2:9" ht="97.5" customHeight="1" x14ac:dyDescent="0.2">
      <c r="C1" s="4" t="s">
        <v>0</v>
      </c>
      <c r="D1" s="215" t="s">
        <v>124</v>
      </c>
      <c r="E1" s="216"/>
      <c r="F1" s="216"/>
      <c r="G1" s="216"/>
      <c r="H1" s="216"/>
      <c r="I1" s="32" t="s">
        <v>1</v>
      </c>
    </row>
    <row r="2" spans="2:9" ht="11.25" customHeight="1" x14ac:dyDescent="0.2">
      <c r="C2" s="1" t="s">
        <v>2</v>
      </c>
      <c r="D2" s="219"/>
      <c r="E2" s="220"/>
      <c r="F2" s="220"/>
      <c r="G2" s="221"/>
      <c r="H2" s="7"/>
    </row>
    <row r="3" spans="2:9" ht="11.25" customHeight="1" x14ac:dyDescent="0.2">
      <c r="C3" s="1" t="s">
        <v>3</v>
      </c>
      <c r="D3" s="86"/>
      <c r="E3" s="87"/>
      <c r="F3" s="87"/>
      <c r="G3" s="88"/>
      <c r="H3" s="7"/>
    </row>
    <row r="4" spans="2:9" ht="11.25" customHeight="1" x14ac:dyDescent="0.2">
      <c r="C4" s="1" t="s">
        <v>4</v>
      </c>
      <c r="D4" s="86"/>
      <c r="E4" s="87"/>
      <c r="F4" s="87"/>
      <c r="G4" s="88"/>
      <c r="H4" s="7"/>
    </row>
    <row r="5" spans="2:9" ht="11.25" customHeight="1" x14ac:dyDescent="0.2">
      <c r="C5" s="1" t="s">
        <v>5</v>
      </c>
      <c r="D5" s="33"/>
      <c r="E5" s="87"/>
      <c r="F5" s="87"/>
      <c r="G5" s="88"/>
      <c r="H5" s="7"/>
    </row>
    <row r="6" spans="2:9" ht="11.25" customHeight="1" x14ac:dyDescent="0.2">
      <c r="C6" s="1" t="s">
        <v>6</v>
      </c>
      <c r="D6" s="219"/>
      <c r="E6" s="220"/>
      <c r="F6" s="220"/>
      <c r="G6" s="221"/>
      <c r="H6" s="7"/>
    </row>
    <row r="7" spans="2:9" ht="20.25" customHeight="1" x14ac:dyDescent="0.2">
      <c r="C7" s="1" t="s">
        <v>7</v>
      </c>
      <c r="D7" s="219"/>
      <c r="E7" s="220"/>
      <c r="F7" s="220"/>
      <c r="G7" s="221"/>
      <c r="H7" s="7"/>
    </row>
    <row r="8" spans="2:9" s="10" customFormat="1" ht="4.7" customHeight="1" x14ac:dyDescent="0.2">
      <c r="B8" s="28"/>
      <c r="C8" s="122"/>
      <c r="D8" s="8"/>
      <c r="E8" s="8"/>
      <c r="F8" s="9"/>
      <c r="G8" s="8"/>
      <c r="H8" s="116"/>
    </row>
    <row r="9" spans="2:9" ht="3.6" customHeight="1" x14ac:dyDescent="0.2">
      <c r="B9" s="29"/>
      <c r="C9" s="31"/>
      <c r="D9" s="11"/>
      <c r="E9" s="12"/>
      <c r="F9" s="13"/>
      <c r="G9" s="12"/>
      <c r="H9" s="116"/>
    </row>
    <row r="10" spans="2:9" ht="3.6" customHeight="1" x14ac:dyDescent="0.2">
      <c r="B10" s="28"/>
      <c r="C10" s="3"/>
      <c r="D10" s="14"/>
      <c r="E10" s="116"/>
      <c r="F10" s="15"/>
      <c r="G10" s="116"/>
      <c r="H10" s="116"/>
    </row>
    <row r="11" spans="2:9" ht="12.6" customHeight="1" x14ac:dyDescent="0.2">
      <c r="B11" s="123" t="s">
        <v>8</v>
      </c>
      <c r="C11" s="124" t="s">
        <v>9</v>
      </c>
      <c r="D11" s="125" t="s">
        <v>10</v>
      </c>
      <c r="E11" s="126" t="s">
        <v>11</v>
      </c>
      <c r="F11" s="127" t="s">
        <v>12</v>
      </c>
      <c r="G11" s="128" t="s">
        <v>13</v>
      </c>
      <c r="H11" s="129"/>
    </row>
    <row r="13" spans="2:9" ht="18" x14ac:dyDescent="0.2">
      <c r="B13" s="64"/>
      <c r="C13" s="155" t="s">
        <v>119</v>
      </c>
      <c r="D13" s="156"/>
      <c r="E13" s="156"/>
      <c r="F13" s="50"/>
      <c r="G13" s="156"/>
    </row>
    <row r="14" spans="2:9" x14ac:dyDescent="0.2">
      <c r="B14" s="159">
        <v>40210</v>
      </c>
      <c r="C14" s="158" t="s">
        <v>120</v>
      </c>
      <c r="D14" s="95">
        <v>0</v>
      </c>
      <c r="E14" s="157">
        <v>9.5</v>
      </c>
      <c r="F14" s="50"/>
      <c r="G14" s="154">
        <f t="shared" ref="G14:G16" si="0">D14*E14</f>
        <v>0</v>
      </c>
    </row>
    <row r="15" spans="2:9" x14ac:dyDescent="0.2">
      <c r="B15" s="159">
        <v>40211</v>
      </c>
      <c r="C15" s="158" t="s">
        <v>121</v>
      </c>
      <c r="D15" s="95">
        <v>0</v>
      </c>
      <c r="E15" s="157">
        <v>13</v>
      </c>
      <c r="F15" s="50"/>
      <c r="G15" s="154">
        <f t="shared" si="0"/>
        <v>0</v>
      </c>
    </row>
    <row r="16" spans="2:9" x14ac:dyDescent="0.2">
      <c r="B16" s="159">
        <v>40212</v>
      </c>
      <c r="C16" s="158" t="s">
        <v>122</v>
      </c>
      <c r="D16" s="95">
        <v>0</v>
      </c>
      <c r="E16" s="157">
        <v>8.5</v>
      </c>
      <c r="F16" s="50"/>
      <c r="G16" s="154">
        <f t="shared" si="0"/>
        <v>0</v>
      </c>
    </row>
    <row r="17" spans="2:9" s="35" customFormat="1" ht="18.75" customHeight="1" x14ac:dyDescent="0.2">
      <c r="B17" s="150">
        <v>40207</v>
      </c>
      <c r="C17" s="151" t="s">
        <v>109</v>
      </c>
      <c r="D17" s="95">
        <v>0</v>
      </c>
      <c r="E17" s="152">
        <v>9</v>
      </c>
      <c r="F17" s="153"/>
      <c r="G17" s="154">
        <f t="shared" ref="G17:G18" si="1">D17*E17</f>
        <v>0</v>
      </c>
    </row>
    <row r="18" spans="2:9" s="35" customFormat="1" ht="18.75" customHeight="1" x14ac:dyDescent="0.2">
      <c r="B18" s="46">
        <v>40208</v>
      </c>
      <c r="C18" s="149" t="s">
        <v>110</v>
      </c>
      <c r="D18" s="85">
        <v>0</v>
      </c>
      <c r="E18" s="43">
        <v>9</v>
      </c>
      <c r="F18" s="44"/>
      <c r="G18" s="45">
        <f t="shared" si="1"/>
        <v>0</v>
      </c>
    </row>
    <row r="19" spans="2:9" s="35" customFormat="1" ht="18.75" customHeight="1" x14ac:dyDescent="0.2">
      <c r="B19" s="46">
        <v>40209</v>
      </c>
      <c r="C19" s="149" t="s">
        <v>111</v>
      </c>
      <c r="D19" s="85">
        <v>0</v>
      </c>
      <c r="E19" s="43">
        <v>9</v>
      </c>
      <c r="F19" s="44"/>
      <c r="G19" s="45">
        <f>D19*E19</f>
        <v>0</v>
      </c>
    </row>
    <row r="20" spans="2:9" s="192" customFormat="1" ht="16.5" customHeight="1" x14ac:dyDescent="0.2">
      <c r="B20" s="193">
        <v>50062</v>
      </c>
      <c r="C20" s="197" t="s">
        <v>106</v>
      </c>
      <c r="D20" s="140">
        <v>0</v>
      </c>
      <c r="E20" s="194">
        <v>22.95</v>
      </c>
      <c r="F20" s="195"/>
      <c r="G20" s="196">
        <f>D20*E20</f>
        <v>0</v>
      </c>
    </row>
    <row r="21" spans="2:9" x14ac:dyDescent="0.2">
      <c r="B21" s="131">
        <v>40201</v>
      </c>
      <c r="C21" s="132" t="s">
        <v>114</v>
      </c>
      <c r="D21" s="130">
        <v>0</v>
      </c>
      <c r="E21" s="135">
        <v>9.3000000000000007</v>
      </c>
      <c r="F21" s="136"/>
      <c r="G21" s="137">
        <f t="shared" ref="G21:G22" si="2">(D21*E21)-(D21*E21)*F21</f>
        <v>0</v>
      </c>
      <c r="I21" s="10"/>
    </row>
    <row r="22" spans="2:9" x14ac:dyDescent="0.2">
      <c r="B22" s="133">
        <v>40202</v>
      </c>
      <c r="C22" s="134" t="s">
        <v>115</v>
      </c>
      <c r="D22" s="121">
        <v>0</v>
      </c>
      <c r="E22" s="135">
        <v>9.6999999999999993</v>
      </c>
      <c r="F22" s="139"/>
      <c r="G22" s="138">
        <f t="shared" si="2"/>
        <v>0</v>
      </c>
    </row>
    <row r="23" spans="2:9" ht="12.75" x14ac:dyDescent="0.2">
      <c r="B23" s="46">
        <v>40026</v>
      </c>
      <c r="C23" s="47" t="s">
        <v>31</v>
      </c>
      <c r="D23" s="85">
        <v>0</v>
      </c>
      <c r="E23" s="43">
        <v>5</v>
      </c>
      <c r="F23" s="44"/>
      <c r="G23" s="45">
        <f>D23*E23</f>
        <v>0</v>
      </c>
    </row>
    <row r="24" spans="2:9" ht="12.75" x14ac:dyDescent="0.2">
      <c r="B24" s="46">
        <v>40153</v>
      </c>
      <c r="C24" s="47" t="s">
        <v>32</v>
      </c>
      <c r="D24" s="85">
        <v>0</v>
      </c>
      <c r="E24" s="43">
        <v>10.5</v>
      </c>
      <c r="F24" s="44"/>
      <c r="G24" s="45">
        <f>D24*E24</f>
        <v>0</v>
      </c>
    </row>
    <row r="25" spans="2:9" s="35" customFormat="1" ht="12" customHeight="1" x14ac:dyDescent="0.2">
      <c r="B25" s="46">
        <v>40154</v>
      </c>
      <c r="C25" s="47" t="s">
        <v>33</v>
      </c>
      <c r="D25" s="85">
        <v>0</v>
      </c>
      <c r="E25" s="43">
        <v>3</v>
      </c>
      <c r="F25" s="44"/>
      <c r="G25" s="45">
        <f>D25*E25</f>
        <v>0</v>
      </c>
    </row>
    <row r="26" spans="2:9" x14ac:dyDescent="0.2">
      <c r="B26" s="200">
        <v>40001</v>
      </c>
      <c r="C26" s="201" t="s">
        <v>14</v>
      </c>
      <c r="D26" s="202">
        <v>0</v>
      </c>
      <c r="E26" s="203">
        <v>5</v>
      </c>
      <c r="F26" s="204"/>
      <c r="G26" s="205">
        <f t="shared" ref="G26:G38" si="3">D26*E26</f>
        <v>0</v>
      </c>
    </row>
    <row r="27" spans="2:9" x14ac:dyDescent="0.2">
      <c r="B27" s="200">
        <v>40002</v>
      </c>
      <c r="C27" s="201" t="s">
        <v>34</v>
      </c>
      <c r="D27" s="202">
        <v>0</v>
      </c>
      <c r="E27" s="206">
        <v>7.5</v>
      </c>
      <c r="F27" s="204"/>
      <c r="G27" s="205">
        <f t="shared" si="3"/>
        <v>0</v>
      </c>
    </row>
    <row r="28" spans="2:9" x14ac:dyDescent="0.2">
      <c r="B28" s="37">
        <v>50005</v>
      </c>
      <c r="C28" s="38" t="s">
        <v>118</v>
      </c>
      <c r="D28" s="85">
        <v>0</v>
      </c>
      <c r="E28" s="39">
        <v>4.2</v>
      </c>
      <c r="F28" s="40"/>
      <c r="G28" s="42">
        <f t="shared" si="3"/>
        <v>0</v>
      </c>
    </row>
    <row r="29" spans="2:9" s="10" customFormat="1" x14ac:dyDescent="0.2">
      <c r="B29" s="207">
        <v>40003</v>
      </c>
      <c r="C29" s="208" t="s">
        <v>20</v>
      </c>
      <c r="D29" s="202">
        <v>0</v>
      </c>
      <c r="E29" s="209">
        <v>5</v>
      </c>
      <c r="F29" s="210"/>
      <c r="G29" s="211">
        <f t="shared" ref="G29:G34" si="4">(D29*E29)-(D29*E29)*F29</f>
        <v>0</v>
      </c>
    </row>
    <row r="30" spans="2:9" s="10" customFormat="1" x14ac:dyDescent="0.2">
      <c r="B30" s="207">
        <v>40004</v>
      </c>
      <c r="C30" s="208" t="s">
        <v>35</v>
      </c>
      <c r="D30" s="202">
        <v>0</v>
      </c>
      <c r="E30" s="209">
        <v>7.5</v>
      </c>
      <c r="F30" s="210"/>
      <c r="G30" s="211">
        <f t="shared" si="4"/>
        <v>0</v>
      </c>
    </row>
    <row r="31" spans="2:9" s="10" customFormat="1" x14ac:dyDescent="0.2">
      <c r="B31" s="207">
        <v>40005</v>
      </c>
      <c r="C31" s="208" t="s">
        <v>17</v>
      </c>
      <c r="D31" s="202">
        <v>0</v>
      </c>
      <c r="E31" s="209">
        <v>5</v>
      </c>
      <c r="F31" s="210"/>
      <c r="G31" s="211">
        <f t="shared" si="4"/>
        <v>0</v>
      </c>
    </row>
    <row r="32" spans="2:9" s="10" customFormat="1" x14ac:dyDescent="0.2">
      <c r="B32" s="207">
        <v>40006</v>
      </c>
      <c r="C32" s="208" t="s">
        <v>36</v>
      </c>
      <c r="D32" s="202">
        <v>0</v>
      </c>
      <c r="E32" s="209">
        <v>7.5</v>
      </c>
      <c r="F32" s="210"/>
      <c r="G32" s="211">
        <f t="shared" si="4"/>
        <v>0</v>
      </c>
    </row>
    <row r="33" spans="2:9" s="10" customFormat="1" x14ac:dyDescent="0.2">
      <c r="B33" s="207">
        <v>40007</v>
      </c>
      <c r="C33" s="208" t="s">
        <v>15</v>
      </c>
      <c r="D33" s="202">
        <v>0</v>
      </c>
      <c r="E33" s="209">
        <v>5</v>
      </c>
      <c r="F33" s="210"/>
      <c r="G33" s="211">
        <f t="shared" si="4"/>
        <v>0</v>
      </c>
    </row>
    <row r="34" spans="2:9" s="10" customFormat="1" x14ac:dyDescent="0.2">
      <c r="B34" s="207">
        <v>40008</v>
      </c>
      <c r="C34" s="208" t="s">
        <v>105</v>
      </c>
      <c r="D34" s="202">
        <v>0</v>
      </c>
      <c r="E34" s="209">
        <v>7.5</v>
      </c>
      <c r="F34" s="210"/>
      <c r="G34" s="211">
        <f t="shared" si="4"/>
        <v>0</v>
      </c>
    </row>
    <row r="35" spans="2:9" x14ac:dyDescent="0.2">
      <c r="B35" s="48">
        <v>40009</v>
      </c>
      <c r="C35" s="38" t="s">
        <v>37</v>
      </c>
      <c r="D35" s="85">
        <v>0</v>
      </c>
      <c r="E35" s="58">
        <v>3.5</v>
      </c>
      <c r="F35" s="50"/>
      <c r="G35" s="51">
        <f t="shared" si="3"/>
        <v>0</v>
      </c>
      <c r="I35" s="10"/>
    </row>
    <row r="36" spans="2:9" x14ac:dyDescent="0.2">
      <c r="B36" s="37">
        <v>40010</v>
      </c>
      <c r="C36" s="38" t="s">
        <v>38</v>
      </c>
      <c r="D36" s="85">
        <v>0</v>
      </c>
      <c r="E36" s="54">
        <v>4.8</v>
      </c>
      <c r="F36" s="55"/>
      <c r="G36" s="41">
        <f t="shared" si="3"/>
        <v>0</v>
      </c>
      <c r="I36" s="10"/>
    </row>
    <row r="37" spans="2:9" x14ac:dyDescent="0.2">
      <c r="B37" s="200">
        <v>40011</v>
      </c>
      <c r="C37" s="201" t="s">
        <v>21</v>
      </c>
      <c r="D37" s="202">
        <v>0</v>
      </c>
      <c r="E37" s="206">
        <v>9</v>
      </c>
      <c r="F37" s="204"/>
      <c r="G37" s="205">
        <f t="shared" si="3"/>
        <v>0</v>
      </c>
      <c r="I37" s="10"/>
    </row>
    <row r="38" spans="2:9" x14ac:dyDescent="0.2">
      <c r="B38" s="200">
        <v>40012</v>
      </c>
      <c r="C38" s="201" t="s">
        <v>18</v>
      </c>
      <c r="D38" s="202">
        <v>0</v>
      </c>
      <c r="E38" s="206">
        <v>9</v>
      </c>
      <c r="F38" s="204"/>
      <c r="G38" s="205">
        <f t="shared" si="3"/>
        <v>0</v>
      </c>
    </row>
    <row r="39" spans="2:9" x14ac:dyDescent="0.2">
      <c r="B39" s="48">
        <v>40013</v>
      </c>
      <c r="C39" s="38" t="s">
        <v>39</v>
      </c>
      <c r="D39" s="85">
        <v>0</v>
      </c>
      <c r="E39" s="58">
        <v>11.8</v>
      </c>
      <c r="F39" s="50"/>
      <c r="G39" s="51">
        <f t="shared" ref="G39:G60" si="5">D39*E39</f>
        <v>0</v>
      </c>
    </row>
    <row r="40" spans="2:9" s="36" customFormat="1" x14ac:dyDescent="0.2">
      <c r="B40" s="59">
        <v>40136</v>
      </c>
      <c r="C40" s="60" t="s">
        <v>19</v>
      </c>
      <c r="D40" s="85">
        <v>0</v>
      </c>
      <c r="E40" s="61">
        <v>13</v>
      </c>
      <c r="F40" s="62"/>
      <c r="G40" s="63">
        <f t="shared" si="5"/>
        <v>0</v>
      </c>
      <c r="I40" s="6"/>
    </row>
    <row r="41" spans="2:9" x14ac:dyDescent="0.2">
      <c r="B41" s="52">
        <v>40014</v>
      </c>
      <c r="C41" s="38" t="s">
        <v>40</v>
      </c>
      <c r="D41" s="85">
        <v>0</v>
      </c>
      <c r="E41" s="54">
        <v>12</v>
      </c>
      <c r="F41" s="55"/>
      <c r="G41" s="41">
        <f t="shared" si="5"/>
        <v>0</v>
      </c>
    </row>
    <row r="42" spans="2:9" x14ac:dyDescent="0.2">
      <c r="B42" s="48">
        <v>40015</v>
      </c>
      <c r="C42" s="38" t="s">
        <v>41</v>
      </c>
      <c r="D42" s="85">
        <v>0</v>
      </c>
      <c r="E42" s="58">
        <v>5</v>
      </c>
      <c r="F42" s="50"/>
      <c r="G42" s="51">
        <f t="shared" si="5"/>
        <v>0</v>
      </c>
    </row>
    <row r="43" spans="2:9" x14ac:dyDescent="0.2">
      <c r="B43" s="52">
        <v>40016</v>
      </c>
      <c r="C43" s="38" t="s">
        <v>42</v>
      </c>
      <c r="D43" s="85">
        <v>0</v>
      </c>
      <c r="E43" s="54">
        <v>3.5</v>
      </c>
      <c r="F43" s="55"/>
      <c r="G43" s="41">
        <f t="shared" si="5"/>
        <v>0</v>
      </c>
      <c r="I43" s="36"/>
    </row>
    <row r="44" spans="2:9" x14ac:dyDescent="0.2">
      <c r="B44" s="48">
        <v>40017</v>
      </c>
      <c r="C44" s="38" t="s">
        <v>22</v>
      </c>
      <c r="D44" s="85">
        <v>0</v>
      </c>
      <c r="E44" s="58">
        <v>3.1</v>
      </c>
      <c r="F44" s="50"/>
      <c r="G44" s="51">
        <f t="shared" si="5"/>
        <v>0</v>
      </c>
    </row>
    <row r="45" spans="2:9" x14ac:dyDescent="0.2">
      <c r="B45" s="52">
        <v>40018</v>
      </c>
      <c r="C45" s="38" t="s">
        <v>23</v>
      </c>
      <c r="D45" s="85">
        <v>0</v>
      </c>
      <c r="E45" s="54">
        <v>4.5</v>
      </c>
      <c r="F45" s="55"/>
      <c r="G45" s="41">
        <f t="shared" si="5"/>
        <v>0</v>
      </c>
    </row>
    <row r="46" spans="2:9" x14ac:dyDescent="0.2">
      <c r="B46" s="52">
        <v>40020</v>
      </c>
      <c r="C46" s="38" t="s">
        <v>28</v>
      </c>
      <c r="D46" s="85">
        <v>0</v>
      </c>
      <c r="E46" s="54">
        <v>5.8</v>
      </c>
      <c r="F46" s="55"/>
      <c r="G46" s="41">
        <f t="shared" si="5"/>
        <v>0</v>
      </c>
    </row>
    <row r="47" spans="2:9" x14ac:dyDescent="0.2">
      <c r="B47" s="52">
        <v>40148</v>
      </c>
      <c r="C47" s="38" t="s">
        <v>29</v>
      </c>
      <c r="D47" s="85">
        <v>0</v>
      </c>
      <c r="E47" s="54">
        <v>7.3</v>
      </c>
      <c r="F47" s="55"/>
      <c r="G47" s="41">
        <f t="shared" si="5"/>
        <v>0</v>
      </c>
    </row>
    <row r="48" spans="2:9" x14ac:dyDescent="0.2">
      <c r="B48" s="48">
        <v>40024</v>
      </c>
      <c r="C48" s="38" t="s">
        <v>25</v>
      </c>
      <c r="D48" s="85">
        <v>0</v>
      </c>
      <c r="E48" s="58">
        <v>9.4</v>
      </c>
      <c r="F48" s="50"/>
      <c r="G48" s="51">
        <f t="shared" si="5"/>
        <v>0</v>
      </c>
    </row>
    <row r="49" spans="2:9" x14ac:dyDescent="0.2">
      <c r="B49" s="52">
        <v>40025</v>
      </c>
      <c r="C49" s="38" t="s">
        <v>30</v>
      </c>
      <c r="D49" s="85">
        <v>0</v>
      </c>
      <c r="E49" s="54">
        <v>12</v>
      </c>
      <c r="F49" s="55"/>
      <c r="G49" s="41">
        <f t="shared" si="5"/>
        <v>0</v>
      </c>
    </row>
    <row r="50" spans="2:9" x14ac:dyDescent="0.2">
      <c r="B50" s="48">
        <v>40030</v>
      </c>
      <c r="C50" s="38" t="s">
        <v>43</v>
      </c>
      <c r="D50" s="85">
        <v>0</v>
      </c>
      <c r="E50" s="58">
        <v>7</v>
      </c>
      <c r="F50" s="50"/>
      <c r="G50" s="51">
        <f t="shared" si="5"/>
        <v>0</v>
      </c>
    </row>
    <row r="51" spans="2:9" x14ac:dyDescent="0.2">
      <c r="B51" s="48">
        <v>40149</v>
      </c>
      <c r="C51" s="38" t="s">
        <v>44</v>
      </c>
      <c r="D51" s="85">
        <v>0</v>
      </c>
      <c r="E51" s="58">
        <v>8.4</v>
      </c>
      <c r="F51" s="50"/>
      <c r="G51" s="51">
        <f t="shared" si="5"/>
        <v>0</v>
      </c>
    </row>
    <row r="52" spans="2:9" x14ac:dyDescent="0.2">
      <c r="B52" s="52">
        <v>40031</v>
      </c>
      <c r="C52" s="38" t="s">
        <v>45</v>
      </c>
      <c r="D52" s="85">
        <v>0</v>
      </c>
      <c r="E52" s="54">
        <v>7</v>
      </c>
      <c r="F52" s="55"/>
      <c r="G52" s="41">
        <f t="shared" si="5"/>
        <v>0</v>
      </c>
    </row>
    <row r="53" spans="2:9" s="10" customFormat="1" x14ac:dyDescent="0.2">
      <c r="B53" s="37">
        <v>40137</v>
      </c>
      <c r="C53" s="38" t="s">
        <v>46</v>
      </c>
      <c r="D53" s="85">
        <v>0</v>
      </c>
      <c r="E53" s="39">
        <v>3.5</v>
      </c>
      <c r="F53" s="40"/>
      <c r="G53" s="42">
        <f t="shared" si="5"/>
        <v>0</v>
      </c>
      <c r="I53" s="6"/>
    </row>
    <row r="54" spans="2:9" x14ac:dyDescent="0.2">
      <c r="B54" s="48">
        <v>40032</v>
      </c>
      <c r="C54" s="38" t="s">
        <v>47</v>
      </c>
      <c r="D54" s="85">
        <v>0</v>
      </c>
      <c r="E54" s="58">
        <v>7.1</v>
      </c>
      <c r="F54" s="50"/>
      <c r="G54" s="51">
        <f t="shared" si="5"/>
        <v>0</v>
      </c>
    </row>
    <row r="55" spans="2:9" x14ac:dyDescent="0.2">
      <c r="B55" s="52">
        <v>40033</v>
      </c>
      <c r="C55" s="38" t="s">
        <v>48</v>
      </c>
      <c r="D55" s="85">
        <v>0</v>
      </c>
      <c r="E55" s="54">
        <v>9.9</v>
      </c>
      <c r="F55" s="55"/>
      <c r="G55" s="41">
        <f t="shared" si="5"/>
        <v>0</v>
      </c>
    </row>
    <row r="56" spans="2:9" x14ac:dyDescent="0.2">
      <c r="B56" s="48">
        <v>40034</v>
      </c>
      <c r="C56" s="38" t="s">
        <v>49</v>
      </c>
      <c r="D56" s="85">
        <v>0</v>
      </c>
      <c r="E56" s="58">
        <v>4</v>
      </c>
      <c r="F56" s="50"/>
      <c r="G56" s="51">
        <f t="shared" si="5"/>
        <v>0</v>
      </c>
      <c r="I56" s="10"/>
    </row>
    <row r="57" spans="2:9" x14ac:dyDescent="0.2">
      <c r="B57" s="52">
        <v>40035</v>
      </c>
      <c r="C57" s="38" t="s">
        <v>50</v>
      </c>
      <c r="D57" s="85">
        <v>0</v>
      </c>
      <c r="E57" s="54">
        <v>7</v>
      </c>
      <c r="F57" s="55"/>
      <c r="G57" s="41">
        <f t="shared" si="5"/>
        <v>0</v>
      </c>
    </row>
    <row r="58" spans="2:9" x14ac:dyDescent="0.2">
      <c r="B58" s="48">
        <v>40038</v>
      </c>
      <c r="C58" s="38" t="s">
        <v>51</v>
      </c>
      <c r="D58" s="85">
        <v>0</v>
      </c>
      <c r="E58" s="58">
        <v>4</v>
      </c>
      <c r="F58" s="50"/>
      <c r="G58" s="51">
        <f t="shared" si="5"/>
        <v>0</v>
      </c>
    </row>
    <row r="59" spans="2:9" x14ac:dyDescent="0.2">
      <c r="B59" s="52">
        <v>40039</v>
      </c>
      <c r="C59" s="38" t="s">
        <v>52</v>
      </c>
      <c r="D59" s="85">
        <v>0</v>
      </c>
      <c r="E59" s="54">
        <v>7</v>
      </c>
      <c r="F59" s="55"/>
      <c r="G59" s="41">
        <f t="shared" si="5"/>
        <v>0</v>
      </c>
    </row>
    <row r="60" spans="2:9" s="10" customFormat="1" x14ac:dyDescent="0.2">
      <c r="B60" s="37">
        <v>40138</v>
      </c>
      <c r="C60" s="38" t="s">
        <v>53</v>
      </c>
      <c r="D60" s="85">
        <v>0</v>
      </c>
      <c r="E60" s="39">
        <v>3.5</v>
      </c>
      <c r="F60" s="40"/>
      <c r="G60" s="42">
        <f t="shared" si="5"/>
        <v>0</v>
      </c>
      <c r="I60" s="6"/>
    </row>
    <row r="61" spans="2:9" x14ac:dyDescent="0.2">
      <c r="B61" s="48">
        <v>40040</v>
      </c>
      <c r="C61" s="38" t="s">
        <v>54</v>
      </c>
      <c r="D61" s="85">
        <v>0</v>
      </c>
      <c r="E61" s="58">
        <v>6.1</v>
      </c>
      <c r="F61" s="50"/>
      <c r="G61" s="51">
        <f t="shared" ref="G61:G77" si="6">D61*E61</f>
        <v>0</v>
      </c>
    </row>
    <row r="62" spans="2:9" s="10" customFormat="1" x14ac:dyDescent="0.2">
      <c r="B62" s="37">
        <v>40139</v>
      </c>
      <c r="C62" s="38" t="s">
        <v>55</v>
      </c>
      <c r="D62" s="85">
        <v>0</v>
      </c>
      <c r="E62" s="39">
        <v>4</v>
      </c>
      <c r="F62" s="40"/>
      <c r="G62" s="42">
        <f t="shared" si="6"/>
        <v>0</v>
      </c>
      <c r="I62" s="6"/>
    </row>
    <row r="63" spans="2:9" x14ac:dyDescent="0.2">
      <c r="B63" s="200">
        <v>40041</v>
      </c>
      <c r="C63" s="201" t="s">
        <v>26</v>
      </c>
      <c r="D63" s="202">
        <v>0</v>
      </c>
      <c r="E63" s="206">
        <v>5</v>
      </c>
      <c r="F63" s="204"/>
      <c r="G63" s="205">
        <f t="shared" si="6"/>
        <v>0</v>
      </c>
      <c r="I63" s="10"/>
    </row>
    <row r="64" spans="2:9" x14ac:dyDescent="0.2">
      <c r="B64" s="200">
        <v>40042</v>
      </c>
      <c r="C64" s="201" t="s">
        <v>27</v>
      </c>
      <c r="D64" s="202">
        <v>0</v>
      </c>
      <c r="E64" s="206">
        <v>7.5</v>
      </c>
      <c r="F64" s="204"/>
      <c r="G64" s="205">
        <f t="shared" si="6"/>
        <v>0</v>
      </c>
    </row>
    <row r="65" spans="2:7" x14ac:dyDescent="0.2">
      <c r="B65" s="52">
        <v>40065</v>
      </c>
      <c r="C65" s="38" t="s">
        <v>56</v>
      </c>
      <c r="D65" s="85">
        <v>0</v>
      </c>
      <c r="E65" s="54">
        <v>2.8</v>
      </c>
      <c r="F65" s="55"/>
      <c r="G65" s="41">
        <f t="shared" si="6"/>
        <v>0</v>
      </c>
    </row>
    <row r="66" spans="2:7" x14ac:dyDescent="0.2">
      <c r="B66" s="52">
        <v>40069</v>
      </c>
      <c r="C66" s="38" t="s">
        <v>57</v>
      </c>
      <c r="D66" s="85">
        <v>0</v>
      </c>
      <c r="E66" s="54">
        <v>2.8</v>
      </c>
      <c r="F66" s="55"/>
      <c r="G66" s="41">
        <f t="shared" si="6"/>
        <v>0</v>
      </c>
    </row>
    <row r="67" spans="2:7" x14ac:dyDescent="0.2">
      <c r="B67" s="48">
        <v>40070</v>
      </c>
      <c r="C67" s="38" t="s">
        <v>58</v>
      </c>
      <c r="D67" s="85">
        <v>0</v>
      </c>
      <c r="E67" s="58">
        <v>2.8</v>
      </c>
      <c r="F67" s="50"/>
      <c r="G67" s="51">
        <f t="shared" si="6"/>
        <v>0</v>
      </c>
    </row>
    <row r="68" spans="2:7" x14ac:dyDescent="0.2">
      <c r="B68" s="52">
        <v>40071</v>
      </c>
      <c r="C68" s="38" t="s">
        <v>59</v>
      </c>
      <c r="D68" s="85">
        <v>0</v>
      </c>
      <c r="E68" s="54">
        <v>2.8</v>
      </c>
      <c r="F68" s="55"/>
      <c r="G68" s="41">
        <f t="shared" si="6"/>
        <v>0</v>
      </c>
    </row>
    <row r="69" spans="2:7" x14ac:dyDescent="0.2">
      <c r="B69" s="48">
        <v>40072</v>
      </c>
      <c r="C69" s="38" t="s">
        <v>60</v>
      </c>
      <c r="D69" s="85">
        <v>0</v>
      </c>
      <c r="E69" s="58">
        <v>2.8</v>
      </c>
      <c r="F69" s="50"/>
      <c r="G69" s="51">
        <f t="shared" si="6"/>
        <v>0</v>
      </c>
    </row>
    <row r="70" spans="2:7" x14ac:dyDescent="0.2">
      <c r="B70" s="52">
        <v>40073</v>
      </c>
      <c r="C70" s="38" t="s">
        <v>61</v>
      </c>
      <c r="D70" s="85">
        <v>0</v>
      </c>
      <c r="E70" s="54">
        <v>2.8</v>
      </c>
      <c r="F70" s="55"/>
      <c r="G70" s="41">
        <f t="shared" si="6"/>
        <v>0</v>
      </c>
    </row>
    <row r="71" spans="2:7" x14ac:dyDescent="0.2">
      <c r="B71" s="48">
        <v>40074</v>
      </c>
      <c r="C71" s="38" t="s">
        <v>62</v>
      </c>
      <c r="D71" s="85">
        <v>0</v>
      </c>
      <c r="E71" s="58">
        <v>2.8</v>
      </c>
      <c r="F71" s="50"/>
      <c r="G71" s="51">
        <f t="shared" si="6"/>
        <v>0</v>
      </c>
    </row>
    <row r="72" spans="2:7" x14ac:dyDescent="0.2">
      <c r="B72" s="52">
        <v>40075</v>
      </c>
      <c r="C72" s="38" t="s">
        <v>63</v>
      </c>
      <c r="D72" s="85">
        <v>0</v>
      </c>
      <c r="E72" s="54">
        <v>2.8</v>
      </c>
      <c r="F72" s="55"/>
      <c r="G72" s="41">
        <f t="shared" si="6"/>
        <v>0</v>
      </c>
    </row>
    <row r="73" spans="2:7" x14ac:dyDescent="0.2">
      <c r="B73" s="48">
        <v>40076</v>
      </c>
      <c r="C73" s="38" t="s">
        <v>64</v>
      </c>
      <c r="D73" s="85">
        <v>0</v>
      </c>
      <c r="E73" s="58">
        <v>2.8</v>
      </c>
      <c r="F73" s="50"/>
      <c r="G73" s="51">
        <f t="shared" si="6"/>
        <v>0</v>
      </c>
    </row>
    <row r="74" spans="2:7" x14ac:dyDescent="0.2">
      <c r="B74" s="52">
        <v>40077</v>
      </c>
      <c r="C74" s="38" t="s">
        <v>65</v>
      </c>
      <c r="D74" s="85">
        <v>0</v>
      </c>
      <c r="E74" s="54">
        <v>4.0999999999999996</v>
      </c>
      <c r="F74" s="55"/>
      <c r="G74" s="51">
        <f t="shared" si="6"/>
        <v>0</v>
      </c>
    </row>
    <row r="75" spans="2:7" x14ac:dyDescent="0.2">
      <c r="B75" s="48">
        <v>40078</v>
      </c>
      <c r="C75" s="38" t="s">
        <v>66</v>
      </c>
      <c r="D75" s="85">
        <v>0</v>
      </c>
      <c r="E75" s="58">
        <v>4.0999999999999996</v>
      </c>
      <c r="F75" s="50"/>
      <c r="G75" s="51">
        <f t="shared" si="6"/>
        <v>0</v>
      </c>
    </row>
    <row r="76" spans="2:7" x14ac:dyDescent="0.2">
      <c r="B76" s="52">
        <v>40079</v>
      </c>
      <c r="C76" s="38" t="s">
        <v>67</v>
      </c>
      <c r="D76" s="85">
        <v>0</v>
      </c>
      <c r="E76" s="54">
        <v>4.0999999999999996</v>
      </c>
      <c r="F76" s="55"/>
      <c r="G76" s="51">
        <f t="shared" si="6"/>
        <v>0</v>
      </c>
    </row>
    <row r="77" spans="2:7" x14ac:dyDescent="0.2">
      <c r="B77" s="48">
        <v>40080</v>
      </c>
      <c r="C77" s="38" t="s">
        <v>68</v>
      </c>
      <c r="D77" s="85">
        <v>0</v>
      </c>
      <c r="E77" s="58">
        <v>4.0999999999999996</v>
      </c>
      <c r="F77" s="50"/>
      <c r="G77" s="51">
        <f t="shared" si="6"/>
        <v>0</v>
      </c>
    </row>
    <row r="78" spans="2:7" x14ac:dyDescent="0.2">
      <c r="B78" s="52">
        <v>40081</v>
      </c>
      <c r="C78" s="38" t="s">
        <v>69</v>
      </c>
      <c r="D78" s="85">
        <v>0</v>
      </c>
      <c r="E78" s="54">
        <v>4.9000000000000004</v>
      </c>
      <c r="F78" s="55"/>
      <c r="G78" s="41">
        <f t="shared" ref="G78:G105" si="7">D78*E78</f>
        <v>0</v>
      </c>
    </row>
    <row r="79" spans="2:7" x14ac:dyDescent="0.2">
      <c r="B79" s="52">
        <v>40085</v>
      </c>
      <c r="C79" s="38" t="s">
        <v>70</v>
      </c>
      <c r="D79" s="85">
        <v>0</v>
      </c>
      <c r="E79" s="54">
        <v>4.8</v>
      </c>
      <c r="F79" s="55"/>
      <c r="G79" s="41">
        <f t="shared" si="7"/>
        <v>0</v>
      </c>
    </row>
    <row r="80" spans="2:7" x14ac:dyDescent="0.2">
      <c r="B80" s="48">
        <v>40086</v>
      </c>
      <c r="C80" s="38" t="s">
        <v>71</v>
      </c>
      <c r="D80" s="85">
        <v>0</v>
      </c>
      <c r="E80" s="58">
        <v>5</v>
      </c>
      <c r="F80" s="50"/>
      <c r="G80" s="51">
        <f t="shared" si="7"/>
        <v>0</v>
      </c>
    </row>
    <row r="81" spans="2:9" s="10" customFormat="1" x14ac:dyDescent="0.2">
      <c r="B81" s="37">
        <v>40088</v>
      </c>
      <c r="C81" s="38" t="s">
        <v>72</v>
      </c>
      <c r="D81" s="85">
        <v>0</v>
      </c>
      <c r="E81" s="39">
        <v>4</v>
      </c>
      <c r="F81" s="40"/>
      <c r="G81" s="42">
        <f t="shared" si="7"/>
        <v>0</v>
      </c>
      <c r="I81" s="6"/>
    </row>
    <row r="82" spans="2:9" s="10" customFormat="1" x14ac:dyDescent="0.2">
      <c r="B82" s="37">
        <v>40089</v>
      </c>
      <c r="C82" s="38" t="s">
        <v>73</v>
      </c>
      <c r="D82" s="85">
        <v>0</v>
      </c>
      <c r="E82" s="39">
        <v>4</v>
      </c>
      <c r="F82" s="40"/>
      <c r="G82" s="42">
        <f t="shared" si="7"/>
        <v>0</v>
      </c>
      <c r="I82" s="6"/>
    </row>
    <row r="83" spans="2:9" x14ac:dyDescent="0.2">
      <c r="B83" s="48">
        <v>40090</v>
      </c>
      <c r="C83" s="38" t="s">
        <v>74</v>
      </c>
      <c r="D83" s="85">
        <v>0</v>
      </c>
      <c r="E83" s="58">
        <v>5</v>
      </c>
      <c r="F83" s="50"/>
      <c r="G83" s="51">
        <f t="shared" si="7"/>
        <v>0</v>
      </c>
    </row>
    <row r="84" spans="2:9" x14ac:dyDescent="0.2">
      <c r="B84" s="37">
        <v>40091</v>
      </c>
      <c r="C84" s="38" t="s">
        <v>75</v>
      </c>
      <c r="D84" s="140">
        <v>0</v>
      </c>
      <c r="E84" s="39">
        <v>4</v>
      </c>
      <c r="F84" s="40"/>
      <c r="G84" s="42">
        <f t="shared" si="7"/>
        <v>0</v>
      </c>
      <c r="I84" s="10"/>
    </row>
    <row r="85" spans="2:9" x14ac:dyDescent="0.2">
      <c r="B85" s="48">
        <v>40092</v>
      </c>
      <c r="C85" s="38" t="s">
        <v>76</v>
      </c>
      <c r="D85" s="85">
        <v>0</v>
      </c>
      <c r="E85" s="58">
        <v>4</v>
      </c>
      <c r="F85" s="50"/>
      <c r="G85" s="51">
        <f t="shared" si="7"/>
        <v>0</v>
      </c>
      <c r="I85" s="10"/>
    </row>
    <row r="86" spans="2:9" s="10" customFormat="1" x14ac:dyDescent="0.2">
      <c r="B86" s="37">
        <v>40140</v>
      </c>
      <c r="C86" s="38" t="s">
        <v>77</v>
      </c>
      <c r="D86" s="85">
        <v>0</v>
      </c>
      <c r="E86" s="39">
        <v>4</v>
      </c>
      <c r="F86" s="40"/>
      <c r="G86" s="57">
        <f t="shared" si="7"/>
        <v>0</v>
      </c>
      <c r="I86" s="6"/>
    </row>
    <row r="87" spans="2:9" s="10" customFormat="1" x14ac:dyDescent="0.2">
      <c r="B87" s="37">
        <v>40141</v>
      </c>
      <c r="C87" s="38" t="s">
        <v>78</v>
      </c>
      <c r="D87" s="85">
        <v>0</v>
      </c>
      <c r="E87" s="39">
        <v>4.5</v>
      </c>
      <c r="F87" s="40"/>
      <c r="G87" s="57">
        <f t="shared" si="7"/>
        <v>0</v>
      </c>
      <c r="I87" s="6"/>
    </row>
    <row r="88" spans="2:9" s="10" customFormat="1" x14ac:dyDescent="0.2">
      <c r="B88" s="37">
        <v>40142</v>
      </c>
      <c r="C88" s="38" t="s">
        <v>79</v>
      </c>
      <c r="D88" s="85">
        <v>0</v>
      </c>
      <c r="E88" s="39">
        <v>4.5</v>
      </c>
      <c r="F88" s="40"/>
      <c r="G88" s="57">
        <f t="shared" si="7"/>
        <v>0</v>
      </c>
      <c r="I88" s="6"/>
    </row>
    <row r="89" spans="2:9" s="10" customFormat="1" x14ac:dyDescent="0.2">
      <c r="B89" s="37">
        <v>40143</v>
      </c>
      <c r="C89" s="38" t="s">
        <v>80</v>
      </c>
      <c r="D89" s="85">
        <v>0</v>
      </c>
      <c r="E89" s="39">
        <v>4.5</v>
      </c>
      <c r="F89" s="40"/>
      <c r="G89" s="57">
        <f t="shared" si="7"/>
        <v>0</v>
      </c>
    </row>
    <row r="90" spans="2:9" s="10" customFormat="1" x14ac:dyDescent="0.2">
      <c r="B90" s="37">
        <v>40093</v>
      </c>
      <c r="C90" s="38" t="s">
        <v>81</v>
      </c>
      <c r="D90" s="85">
        <v>0</v>
      </c>
      <c r="E90" s="39">
        <v>4</v>
      </c>
      <c r="F90" s="40"/>
      <c r="G90" s="42">
        <f t="shared" si="7"/>
        <v>0</v>
      </c>
    </row>
    <row r="91" spans="2:9" x14ac:dyDescent="0.2">
      <c r="B91" s="48">
        <v>40021</v>
      </c>
      <c r="C91" s="38" t="s">
        <v>82</v>
      </c>
      <c r="D91" s="85">
        <v>0</v>
      </c>
      <c r="E91" s="58">
        <v>4.5</v>
      </c>
      <c r="F91" s="50"/>
      <c r="G91" s="51">
        <f t="shared" si="7"/>
        <v>0</v>
      </c>
      <c r="I91" s="10"/>
    </row>
    <row r="92" spans="2:9" x14ac:dyDescent="0.2">
      <c r="B92" s="48">
        <v>40022</v>
      </c>
      <c r="C92" s="38" t="s">
        <v>83</v>
      </c>
      <c r="D92" s="85">
        <v>0</v>
      </c>
      <c r="E92" s="58">
        <v>12</v>
      </c>
      <c r="F92" s="50"/>
      <c r="G92" s="51">
        <f t="shared" si="7"/>
        <v>0</v>
      </c>
      <c r="I92" s="10"/>
    </row>
    <row r="93" spans="2:9" x14ac:dyDescent="0.2">
      <c r="B93" s="64">
        <v>40057</v>
      </c>
      <c r="C93" s="38" t="s">
        <v>16</v>
      </c>
      <c r="D93" s="85">
        <v>0</v>
      </c>
      <c r="E93" s="58">
        <v>15.3</v>
      </c>
      <c r="F93" s="50"/>
      <c r="G93" s="51">
        <f t="shared" si="7"/>
        <v>0</v>
      </c>
    </row>
    <row r="94" spans="2:9" x14ac:dyDescent="0.2">
      <c r="B94" s="148">
        <v>40058</v>
      </c>
      <c r="C94" s="38" t="s">
        <v>84</v>
      </c>
      <c r="D94" s="140">
        <v>0</v>
      </c>
      <c r="E94" s="39">
        <v>13.7</v>
      </c>
      <c r="F94" s="40"/>
      <c r="G94" s="42">
        <f t="shared" si="7"/>
        <v>0</v>
      </c>
    </row>
    <row r="95" spans="2:9" x14ac:dyDescent="0.2">
      <c r="B95" s="148">
        <v>40060</v>
      </c>
      <c r="C95" s="38" t="s">
        <v>85</v>
      </c>
      <c r="D95" s="140">
        <v>0</v>
      </c>
      <c r="E95" s="39">
        <v>4.8</v>
      </c>
      <c r="F95" s="40"/>
      <c r="G95" s="42">
        <f t="shared" si="7"/>
        <v>0</v>
      </c>
    </row>
    <row r="96" spans="2:9" x14ac:dyDescent="0.2">
      <c r="B96" s="148">
        <v>40061</v>
      </c>
      <c r="C96" s="38" t="s">
        <v>86</v>
      </c>
      <c r="D96" s="140">
        <v>0</v>
      </c>
      <c r="E96" s="39">
        <v>8.5</v>
      </c>
      <c r="F96" s="40"/>
      <c r="G96" s="42">
        <f t="shared" si="7"/>
        <v>0</v>
      </c>
    </row>
    <row r="97" spans="2:9" x14ac:dyDescent="0.2">
      <c r="B97" s="148">
        <v>40059</v>
      </c>
      <c r="C97" s="38" t="s">
        <v>24</v>
      </c>
      <c r="D97" s="140">
        <v>0</v>
      </c>
      <c r="E97" s="39">
        <v>5</v>
      </c>
      <c r="F97" s="40"/>
      <c r="G97" s="42">
        <f t="shared" si="7"/>
        <v>0</v>
      </c>
    </row>
    <row r="98" spans="2:9" x14ac:dyDescent="0.2">
      <c r="B98" s="148">
        <v>40063</v>
      </c>
      <c r="C98" s="38" t="s">
        <v>87</v>
      </c>
      <c r="D98" s="140">
        <v>0</v>
      </c>
      <c r="E98" s="39">
        <v>2.8</v>
      </c>
      <c r="F98" s="40"/>
      <c r="G98" s="42">
        <f>D98*E98</f>
        <v>0</v>
      </c>
    </row>
    <row r="99" spans="2:9" ht="24.75" customHeight="1" x14ac:dyDescent="0.2">
      <c r="B99" s="141"/>
      <c r="C99" s="198" t="s">
        <v>123</v>
      </c>
      <c r="D99" s="142">
        <v>0</v>
      </c>
      <c r="E99" s="143">
        <v>32</v>
      </c>
      <c r="F99" s="144"/>
      <c r="G99" s="145">
        <f>D99*E99</f>
        <v>0</v>
      </c>
    </row>
    <row r="100" spans="2:9" s="35" customFormat="1" ht="60" customHeight="1" x14ac:dyDescent="0.2">
      <c r="B100" s="212">
        <v>50087</v>
      </c>
      <c r="C100" s="213" t="s">
        <v>126</v>
      </c>
      <c r="D100" s="202">
        <v>0</v>
      </c>
      <c r="E100" s="209">
        <v>162</v>
      </c>
      <c r="F100" s="210"/>
      <c r="G100" s="211">
        <f t="shared" ref="G100" si="8">D100*E100</f>
        <v>0</v>
      </c>
      <c r="I100" s="6"/>
    </row>
    <row r="101" spans="2:9" ht="144" x14ac:dyDescent="0.2">
      <c r="B101" s="28">
        <v>41124</v>
      </c>
      <c r="C101" s="147" t="s">
        <v>116</v>
      </c>
      <c r="D101" s="140">
        <v>0</v>
      </c>
      <c r="E101" s="146">
        <v>150</v>
      </c>
      <c r="F101" s="20"/>
      <c r="G101" s="42">
        <f>D101*E101</f>
        <v>0</v>
      </c>
    </row>
    <row r="102" spans="2:9" s="35" customFormat="1" ht="82.5" customHeight="1" x14ac:dyDescent="0.2">
      <c r="B102" s="34">
        <v>50019</v>
      </c>
      <c r="C102" s="83" t="s">
        <v>102</v>
      </c>
      <c r="D102" s="85">
        <v>0</v>
      </c>
      <c r="E102" s="43">
        <v>158</v>
      </c>
      <c r="F102" s="100"/>
      <c r="G102" s="45">
        <f t="shared" si="7"/>
        <v>0</v>
      </c>
      <c r="I102" s="6"/>
    </row>
    <row r="103" spans="2:9" s="35" customFormat="1" ht="172.15" customHeight="1" x14ac:dyDescent="0.2">
      <c r="B103" s="34"/>
      <c r="C103" s="84" t="s">
        <v>117</v>
      </c>
      <c r="D103" s="85">
        <v>0</v>
      </c>
      <c r="E103" s="43">
        <v>340</v>
      </c>
      <c r="F103" s="44"/>
      <c r="G103" s="45">
        <f>D103*E103</f>
        <v>0</v>
      </c>
    </row>
    <row r="104" spans="2:9" s="35" customFormat="1" ht="93.75" customHeight="1" x14ac:dyDescent="0.2">
      <c r="B104" s="66">
        <v>50036</v>
      </c>
      <c r="C104" s="89" t="s">
        <v>103</v>
      </c>
      <c r="D104" s="92">
        <v>0</v>
      </c>
      <c r="E104" s="101">
        <v>372</v>
      </c>
      <c r="F104" s="102"/>
      <c r="G104" s="99">
        <f t="shared" si="7"/>
        <v>0</v>
      </c>
      <c r="I104" s="6"/>
    </row>
    <row r="105" spans="2:9" s="90" customFormat="1" ht="18.75" customHeight="1" x14ac:dyDescent="0.2">
      <c r="B105" s="103"/>
      <c r="C105" s="107" t="s">
        <v>99</v>
      </c>
      <c r="D105" s="104">
        <v>0</v>
      </c>
      <c r="E105" s="105">
        <v>150</v>
      </c>
      <c r="F105" s="106"/>
      <c r="G105" s="108">
        <f t="shared" si="7"/>
        <v>0</v>
      </c>
      <c r="I105" s="91"/>
    </row>
    <row r="106" spans="2:9" s="10" customFormat="1" x14ac:dyDescent="0.2">
      <c r="B106" s="93">
        <v>40128</v>
      </c>
      <c r="C106" s="94" t="s">
        <v>101</v>
      </c>
      <c r="D106" s="95">
        <v>0</v>
      </c>
      <c r="E106" s="96">
        <v>14.5</v>
      </c>
      <c r="F106" s="97"/>
      <c r="G106" s="98">
        <f t="shared" ref="G106:G111" si="9">(D106*E106)-(D106*E106)*F106</f>
        <v>0</v>
      </c>
      <c r="I106" s="6"/>
    </row>
    <row r="107" spans="2:9" s="10" customFormat="1" x14ac:dyDescent="0.2">
      <c r="B107" s="93">
        <v>40199</v>
      </c>
      <c r="C107" s="94" t="s">
        <v>104</v>
      </c>
      <c r="D107" s="95">
        <v>0</v>
      </c>
      <c r="E107" s="96">
        <v>15.5</v>
      </c>
      <c r="F107" s="97"/>
      <c r="G107" s="98">
        <f t="shared" si="9"/>
        <v>0</v>
      </c>
      <c r="I107" s="6"/>
    </row>
    <row r="108" spans="2:9" s="10" customFormat="1" x14ac:dyDescent="0.2">
      <c r="B108" s="67">
        <v>40127</v>
      </c>
      <c r="C108" s="68" t="s">
        <v>88</v>
      </c>
      <c r="D108" s="85">
        <v>0</v>
      </c>
      <c r="E108" s="69">
        <v>7.5</v>
      </c>
      <c r="F108" s="70"/>
      <c r="G108" s="71">
        <f t="shared" si="9"/>
        <v>0</v>
      </c>
      <c r="I108" s="6"/>
    </row>
    <row r="109" spans="2:9" s="10" customFormat="1" x14ac:dyDescent="0.2">
      <c r="B109" s="67">
        <v>40129</v>
      </c>
      <c r="C109" s="68" t="s">
        <v>89</v>
      </c>
      <c r="D109" s="85">
        <v>0</v>
      </c>
      <c r="E109" s="69">
        <v>3.6</v>
      </c>
      <c r="F109" s="70"/>
      <c r="G109" s="71">
        <f t="shared" si="9"/>
        <v>0</v>
      </c>
      <c r="I109" s="6"/>
    </row>
    <row r="110" spans="2:9" s="10" customFormat="1" x14ac:dyDescent="0.2">
      <c r="B110" s="67">
        <v>40134</v>
      </c>
      <c r="C110" s="68" t="s">
        <v>112</v>
      </c>
      <c r="D110" s="85">
        <v>0</v>
      </c>
      <c r="E110" s="69">
        <v>8</v>
      </c>
      <c r="F110" s="70"/>
      <c r="G110" s="71">
        <f t="shared" si="9"/>
        <v>0</v>
      </c>
    </row>
    <row r="111" spans="2:9" s="10" customFormat="1" x14ac:dyDescent="0.2">
      <c r="B111" s="67">
        <v>40135</v>
      </c>
      <c r="C111" s="68" t="s">
        <v>113</v>
      </c>
      <c r="D111" s="85">
        <v>0</v>
      </c>
      <c r="E111" s="69">
        <v>9</v>
      </c>
      <c r="F111" s="70"/>
      <c r="G111" s="71">
        <f t="shared" si="9"/>
        <v>0</v>
      </c>
    </row>
    <row r="112" spans="2:9" s="76" customFormat="1" ht="21" customHeight="1" x14ac:dyDescent="0.2">
      <c r="B112" s="72"/>
      <c r="C112" s="73" t="s">
        <v>90</v>
      </c>
      <c r="D112" s="115"/>
      <c r="E112" s="74"/>
      <c r="F112" s="75"/>
      <c r="G112" s="75"/>
      <c r="I112" s="10"/>
    </row>
    <row r="113" spans="2:9" x14ac:dyDescent="0.2">
      <c r="B113" s="48">
        <v>40003</v>
      </c>
      <c r="C113" s="49" t="s">
        <v>20</v>
      </c>
      <c r="D113" s="85">
        <v>0</v>
      </c>
      <c r="E113" s="58">
        <v>5</v>
      </c>
      <c r="F113" s="77">
        <v>0.35</v>
      </c>
      <c r="G113" s="71">
        <f>(D113*E113)-(D113*E113)*F113</f>
        <v>0</v>
      </c>
      <c r="I113" s="10"/>
    </row>
    <row r="114" spans="2:9" x14ac:dyDescent="0.2">
      <c r="B114" s="48">
        <v>40005</v>
      </c>
      <c r="C114" s="49" t="s">
        <v>17</v>
      </c>
      <c r="D114" s="85">
        <v>0</v>
      </c>
      <c r="E114" s="58">
        <v>5</v>
      </c>
      <c r="F114" s="77">
        <v>0.35</v>
      </c>
      <c r="G114" s="71">
        <f t="shared" ref="G114:G138" si="10">(D114*E114)-(D114*E114)*F114</f>
        <v>0</v>
      </c>
      <c r="I114" s="10"/>
    </row>
    <row r="115" spans="2:9" ht="13.5" customHeight="1" x14ac:dyDescent="0.2">
      <c r="B115" s="48">
        <v>40007</v>
      </c>
      <c r="C115" s="49" t="s">
        <v>91</v>
      </c>
      <c r="D115" s="85">
        <v>0</v>
      </c>
      <c r="E115" s="58">
        <v>5</v>
      </c>
      <c r="F115" s="77">
        <v>0.35</v>
      </c>
      <c r="G115" s="71">
        <f t="shared" si="10"/>
        <v>0</v>
      </c>
      <c r="I115" s="76"/>
    </row>
    <row r="116" spans="2:9" x14ac:dyDescent="0.2">
      <c r="B116" s="48">
        <v>40009</v>
      </c>
      <c r="C116" s="49" t="s">
        <v>37</v>
      </c>
      <c r="D116" s="85">
        <v>0</v>
      </c>
      <c r="E116" s="58">
        <v>3.5</v>
      </c>
      <c r="F116" s="77">
        <v>0.35</v>
      </c>
      <c r="G116" s="71">
        <f t="shared" si="10"/>
        <v>0</v>
      </c>
    </row>
    <row r="117" spans="2:9" x14ac:dyDescent="0.2">
      <c r="B117" s="52">
        <v>40010</v>
      </c>
      <c r="C117" s="53" t="s">
        <v>38</v>
      </c>
      <c r="D117" s="85">
        <v>0</v>
      </c>
      <c r="E117" s="54">
        <v>4.8</v>
      </c>
      <c r="F117" s="77">
        <v>0.35</v>
      </c>
      <c r="G117" s="71">
        <f t="shared" si="10"/>
        <v>0</v>
      </c>
    </row>
    <row r="118" spans="2:9" x14ac:dyDescent="0.2">
      <c r="B118" s="48">
        <v>40015</v>
      </c>
      <c r="C118" s="49" t="s">
        <v>41</v>
      </c>
      <c r="D118" s="85">
        <v>0</v>
      </c>
      <c r="E118" s="58">
        <v>5</v>
      </c>
      <c r="F118" s="77">
        <v>0.35</v>
      </c>
      <c r="G118" s="71">
        <f t="shared" si="10"/>
        <v>0</v>
      </c>
    </row>
    <row r="119" spans="2:9" x14ac:dyDescent="0.2">
      <c r="B119" s="52">
        <v>40016</v>
      </c>
      <c r="C119" s="53" t="s">
        <v>42</v>
      </c>
      <c r="D119" s="85">
        <v>0</v>
      </c>
      <c r="E119" s="54">
        <v>3.5</v>
      </c>
      <c r="F119" s="77">
        <v>0.35</v>
      </c>
      <c r="G119" s="71">
        <f t="shared" si="10"/>
        <v>0</v>
      </c>
    </row>
    <row r="120" spans="2:9" x14ac:dyDescent="0.2">
      <c r="B120" s="48">
        <v>40017</v>
      </c>
      <c r="C120" s="49" t="s">
        <v>22</v>
      </c>
      <c r="D120" s="85">
        <v>0</v>
      </c>
      <c r="E120" s="58">
        <v>3.1</v>
      </c>
      <c r="F120" s="77">
        <v>0.35</v>
      </c>
      <c r="G120" s="71">
        <f t="shared" si="10"/>
        <v>0</v>
      </c>
    </row>
    <row r="121" spans="2:9" x14ac:dyDescent="0.2">
      <c r="B121" s="48">
        <v>40024</v>
      </c>
      <c r="C121" s="49" t="s">
        <v>25</v>
      </c>
      <c r="D121" s="85">
        <v>0</v>
      </c>
      <c r="E121" s="58">
        <v>9.4</v>
      </c>
      <c r="F121" s="77">
        <v>0.35</v>
      </c>
      <c r="G121" s="71">
        <f t="shared" si="10"/>
        <v>0</v>
      </c>
    </row>
    <row r="122" spans="2:9" x14ac:dyDescent="0.2">
      <c r="B122" s="52">
        <v>40031</v>
      </c>
      <c r="C122" s="53" t="s">
        <v>46</v>
      </c>
      <c r="D122" s="85">
        <v>0</v>
      </c>
      <c r="E122" s="54">
        <v>3.5</v>
      </c>
      <c r="F122" s="77">
        <v>0.35</v>
      </c>
      <c r="G122" s="71">
        <f t="shared" si="10"/>
        <v>0</v>
      </c>
    </row>
    <row r="123" spans="2:9" x14ac:dyDescent="0.2">
      <c r="B123" s="48">
        <v>40032</v>
      </c>
      <c r="C123" s="49" t="s">
        <v>47</v>
      </c>
      <c r="D123" s="85">
        <v>0</v>
      </c>
      <c r="E123" s="58">
        <v>7.1</v>
      </c>
      <c r="F123" s="77">
        <v>0.35</v>
      </c>
      <c r="G123" s="71">
        <f t="shared" si="10"/>
        <v>0</v>
      </c>
    </row>
    <row r="124" spans="2:9" x14ac:dyDescent="0.2">
      <c r="B124" s="48">
        <v>40034</v>
      </c>
      <c r="C124" s="49" t="s">
        <v>49</v>
      </c>
      <c r="D124" s="85">
        <v>0</v>
      </c>
      <c r="E124" s="58">
        <v>4</v>
      </c>
      <c r="F124" s="77">
        <v>0.35</v>
      </c>
      <c r="G124" s="71">
        <f t="shared" si="10"/>
        <v>0</v>
      </c>
    </row>
    <row r="125" spans="2:9" x14ac:dyDescent="0.2">
      <c r="B125" s="48">
        <v>40038</v>
      </c>
      <c r="C125" s="49" t="s">
        <v>51</v>
      </c>
      <c r="D125" s="85">
        <v>0</v>
      </c>
      <c r="E125" s="58">
        <v>4</v>
      </c>
      <c r="F125" s="77">
        <v>0.35</v>
      </c>
      <c r="G125" s="71">
        <f t="shared" si="10"/>
        <v>0</v>
      </c>
    </row>
    <row r="126" spans="2:9" x14ac:dyDescent="0.2">
      <c r="B126" s="48">
        <v>40040</v>
      </c>
      <c r="C126" s="49" t="s">
        <v>92</v>
      </c>
      <c r="D126" s="85">
        <v>0</v>
      </c>
      <c r="E126" s="58">
        <v>3.5</v>
      </c>
      <c r="F126" s="77">
        <v>0.35</v>
      </c>
      <c r="G126" s="71">
        <f t="shared" si="10"/>
        <v>0</v>
      </c>
    </row>
    <row r="127" spans="2:9" x14ac:dyDescent="0.2">
      <c r="B127" s="52">
        <v>40085</v>
      </c>
      <c r="C127" s="53" t="s">
        <v>70</v>
      </c>
      <c r="D127" s="85">
        <v>0</v>
      </c>
      <c r="E127" s="54">
        <v>4.8</v>
      </c>
      <c r="F127" s="77">
        <v>0.35</v>
      </c>
      <c r="G127" s="71">
        <f t="shared" si="10"/>
        <v>0</v>
      </c>
    </row>
    <row r="128" spans="2:9" x14ac:dyDescent="0.2">
      <c r="B128" s="48">
        <v>40086</v>
      </c>
      <c r="C128" s="49" t="s">
        <v>71</v>
      </c>
      <c r="D128" s="85">
        <v>0</v>
      </c>
      <c r="E128" s="58">
        <v>5</v>
      </c>
      <c r="F128" s="77">
        <v>0.35</v>
      </c>
      <c r="G128" s="71">
        <f t="shared" si="10"/>
        <v>0</v>
      </c>
    </row>
    <row r="129" spans="2:9" x14ac:dyDescent="0.2">
      <c r="B129" s="48">
        <v>40021</v>
      </c>
      <c r="C129" s="49" t="s">
        <v>82</v>
      </c>
      <c r="D129" s="85">
        <v>0</v>
      </c>
      <c r="E129" s="58">
        <v>4.5</v>
      </c>
      <c r="F129" s="77">
        <v>0.35</v>
      </c>
      <c r="G129" s="71">
        <f t="shared" si="10"/>
        <v>0</v>
      </c>
    </row>
    <row r="130" spans="2:9" x14ac:dyDescent="0.2">
      <c r="B130" s="52">
        <v>40023</v>
      </c>
      <c r="C130" s="53" t="s">
        <v>83</v>
      </c>
      <c r="D130" s="85">
        <v>0</v>
      </c>
      <c r="E130" s="54">
        <v>12</v>
      </c>
      <c r="F130" s="77">
        <v>0.35</v>
      </c>
      <c r="G130" s="71">
        <f t="shared" si="10"/>
        <v>0</v>
      </c>
    </row>
    <row r="131" spans="2:9" x14ac:dyDescent="0.2">
      <c r="B131" s="52">
        <v>40058</v>
      </c>
      <c r="C131" s="53" t="s">
        <v>84</v>
      </c>
      <c r="D131" s="85">
        <v>0</v>
      </c>
      <c r="E131" s="54">
        <v>13.7</v>
      </c>
      <c r="F131" s="77">
        <v>0.35</v>
      </c>
      <c r="G131" s="71">
        <f t="shared" si="10"/>
        <v>0</v>
      </c>
    </row>
    <row r="132" spans="2:9" s="10" customFormat="1" x14ac:dyDescent="0.2">
      <c r="B132" s="67">
        <v>40128</v>
      </c>
      <c r="C132" s="68" t="s">
        <v>101</v>
      </c>
      <c r="D132" s="85">
        <v>0</v>
      </c>
      <c r="E132" s="69">
        <v>14.5</v>
      </c>
      <c r="F132" s="77">
        <v>0.2</v>
      </c>
      <c r="G132" s="71">
        <f>(D132*E132)-(D132*E132)*F132</f>
        <v>0</v>
      </c>
      <c r="I132" s="6"/>
    </row>
    <row r="133" spans="2:9" s="10" customFormat="1" x14ac:dyDescent="0.2">
      <c r="B133" s="93">
        <v>40199</v>
      </c>
      <c r="C133" s="94" t="s">
        <v>104</v>
      </c>
      <c r="D133" s="95">
        <v>0</v>
      </c>
      <c r="E133" s="96">
        <v>15.5</v>
      </c>
      <c r="F133" s="114">
        <v>0.2</v>
      </c>
      <c r="G133" s="98">
        <f t="shared" ref="G133" si="11">(D133*E133)-(D133*E133)*F133</f>
        <v>0</v>
      </c>
      <c r="I133" s="6"/>
    </row>
    <row r="134" spans="2:9" s="10" customFormat="1" x14ac:dyDescent="0.2">
      <c r="B134" s="67">
        <v>40134</v>
      </c>
      <c r="C134" s="68" t="s">
        <v>112</v>
      </c>
      <c r="D134" s="85">
        <v>0</v>
      </c>
      <c r="E134" s="69">
        <v>8</v>
      </c>
      <c r="F134" s="77">
        <v>0.2</v>
      </c>
      <c r="G134" s="71">
        <f>(D134*E134)-(D134*E134)*F134</f>
        <v>0</v>
      </c>
      <c r="I134" s="6"/>
    </row>
    <row r="135" spans="2:9" s="10" customFormat="1" x14ac:dyDescent="0.2">
      <c r="B135" s="67">
        <v>40135</v>
      </c>
      <c r="C135" s="68" t="s">
        <v>113</v>
      </c>
      <c r="D135" s="85">
        <v>0</v>
      </c>
      <c r="E135" s="69">
        <v>9</v>
      </c>
      <c r="F135" s="77">
        <v>0.2</v>
      </c>
      <c r="G135" s="71">
        <f>(D135*E135)-(D135*E135)*F135</f>
        <v>0</v>
      </c>
      <c r="I135" s="6"/>
    </row>
    <row r="136" spans="2:9" s="10" customFormat="1" x14ac:dyDescent="0.2">
      <c r="B136" s="67">
        <v>40127</v>
      </c>
      <c r="C136" s="68" t="s">
        <v>88</v>
      </c>
      <c r="D136" s="85">
        <v>0</v>
      </c>
      <c r="E136" s="69">
        <v>7.5</v>
      </c>
      <c r="F136" s="77">
        <v>0.2</v>
      </c>
      <c r="G136" s="71">
        <f t="shared" ref="G136" si="12">(D136*E136)-(D136*E136)*F136</f>
        <v>0</v>
      </c>
      <c r="I136" s="6"/>
    </row>
    <row r="137" spans="2:9" s="10" customFormat="1" x14ac:dyDescent="0.2">
      <c r="B137" s="67">
        <v>40129</v>
      </c>
      <c r="C137" s="68" t="s">
        <v>89</v>
      </c>
      <c r="D137" s="85">
        <v>0</v>
      </c>
      <c r="E137" s="69">
        <v>3.6</v>
      </c>
      <c r="F137" s="77">
        <v>0.2</v>
      </c>
      <c r="G137" s="71">
        <f>(D137*E137)-(D137*E137)*F137</f>
        <v>0</v>
      </c>
      <c r="I137" s="120"/>
    </row>
    <row r="138" spans="2:9" x14ac:dyDescent="0.2">
      <c r="B138" s="65">
        <v>40060</v>
      </c>
      <c r="C138" s="53" t="s">
        <v>85</v>
      </c>
      <c r="D138" s="85">
        <v>0</v>
      </c>
      <c r="E138" s="54">
        <v>4.8</v>
      </c>
      <c r="F138" s="77">
        <v>0.35</v>
      </c>
      <c r="G138" s="71">
        <f t="shared" si="10"/>
        <v>0</v>
      </c>
      <c r="I138" s="10"/>
    </row>
    <row r="139" spans="2:9" x14ac:dyDescent="0.2">
      <c r="B139" s="65">
        <v>40026</v>
      </c>
      <c r="C139" s="53" t="s">
        <v>31</v>
      </c>
      <c r="D139" s="85">
        <v>0</v>
      </c>
      <c r="E139" s="54">
        <v>5</v>
      </c>
      <c r="F139" s="77">
        <v>0.35</v>
      </c>
      <c r="G139" s="71">
        <v>0</v>
      </c>
      <c r="I139" s="10"/>
    </row>
    <row r="140" spans="2:9" x14ac:dyDescent="0.2">
      <c r="B140" s="109">
        <v>40059</v>
      </c>
      <c r="C140" s="110" t="s">
        <v>24</v>
      </c>
      <c r="D140" s="92">
        <v>0</v>
      </c>
      <c r="E140" s="111">
        <v>5</v>
      </c>
      <c r="F140" s="112">
        <v>0.35</v>
      </c>
      <c r="G140" s="113">
        <f>(D140*E140)-(D140*E140)*F140</f>
        <v>0</v>
      </c>
      <c r="I140" s="10"/>
    </row>
    <row r="141" spans="2:9" x14ac:dyDescent="0.2">
      <c r="B141" s="185">
        <v>40207</v>
      </c>
      <c r="C141" s="184" t="s">
        <v>109</v>
      </c>
      <c r="D141" s="161">
        <v>0</v>
      </c>
      <c r="E141" s="163">
        <v>9</v>
      </c>
      <c r="F141" s="168">
        <v>0.2</v>
      </c>
      <c r="G141" s="174">
        <f>(D141*E141)-(D141*E141)*F141</f>
        <v>0</v>
      </c>
      <c r="H141" s="175"/>
      <c r="I141" s="169"/>
    </row>
    <row r="142" spans="2:9" x14ac:dyDescent="0.2">
      <c r="B142" s="183">
        <v>40208</v>
      </c>
      <c r="C142" s="56" t="s">
        <v>110</v>
      </c>
      <c r="D142" s="160">
        <v>0</v>
      </c>
      <c r="E142" s="164">
        <v>9</v>
      </c>
      <c r="F142" s="167">
        <v>0.2</v>
      </c>
      <c r="G142" s="170">
        <f>(D142*E142)-(D142*E142)*F142</f>
        <v>0</v>
      </c>
      <c r="H142" s="171"/>
      <c r="I142" s="10"/>
    </row>
    <row r="143" spans="2:9" x14ac:dyDescent="0.2">
      <c r="B143" s="181">
        <v>40209</v>
      </c>
      <c r="C143" s="182" t="s">
        <v>111</v>
      </c>
      <c r="D143" s="162">
        <v>0</v>
      </c>
      <c r="E143" s="176">
        <v>9</v>
      </c>
      <c r="F143" s="177">
        <v>0.2</v>
      </c>
      <c r="G143" s="172">
        <f>(D143*E143)-(D143*E143)*F143</f>
        <v>0</v>
      </c>
      <c r="H143" s="173"/>
      <c r="I143" s="10"/>
    </row>
    <row r="144" spans="2:9" x14ac:dyDescent="0.2">
      <c r="B144" s="179">
        <v>40201</v>
      </c>
      <c r="C144" s="180" t="s">
        <v>107</v>
      </c>
      <c r="D144" s="130">
        <v>0</v>
      </c>
      <c r="E144" s="165">
        <v>9.3000000000000007</v>
      </c>
      <c r="F144" s="166">
        <v>0.35</v>
      </c>
      <c r="G144" s="137">
        <f t="shared" ref="G144" si="13">(D144*E144)-(D144*E144)*F144</f>
        <v>0</v>
      </c>
      <c r="I144" s="10"/>
    </row>
    <row r="145" spans="2:9" x14ac:dyDescent="0.2">
      <c r="B145" s="186">
        <v>40202</v>
      </c>
      <c r="C145" s="187" t="s">
        <v>108</v>
      </c>
      <c r="D145" s="188">
        <v>0</v>
      </c>
      <c r="E145" s="189">
        <v>9.6999999999999993</v>
      </c>
      <c r="F145" s="190">
        <v>0.35</v>
      </c>
      <c r="G145" s="138">
        <f>(D145*E145)-(D145*E145)*F145</f>
        <v>0</v>
      </c>
    </row>
    <row r="146" spans="2:9" x14ac:dyDescent="0.2">
      <c r="B146" s="159">
        <v>40210</v>
      </c>
      <c r="C146" s="158" t="s">
        <v>120</v>
      </c>
      <c r="D146" s="85">
        <v>0</v>
      </c>
      <c r="E146" s="157">
        <v>9.5</v>
      </c>
      <c r="F146" s="190">
        <v>0.35</v>
      </c>
      <c r="G146" s="154">
        <f t="shared" ref="G146:G147" si="14">D146*E146</f>
        <v>0</v>
      </c>
    </row>
    <row r="147" spans="2:9" x14ac:dyDescent="0.2">
      <c r="B147" s="159">
        <v>40212</v>
      </c>
      <c r="C147" s="158" t="s">
        <v>122</v>
      </c>
      <c r="D147" s="95">
        <v>0</v>
      </c>
      <c r="E147" s="157">
        <v>8.5</v>
      </c>
      <c r="F147" s="190">
        <v>0.35</v>
      </c>
      <c r="G147" s="154">
        <f t="shared" si="14"/>
        <v>0</v>
      </c>
    </row>
    <row r="148" spans="2:9" ht="12.75" x14ac:dyDescent="0.2">
      <c r="B148" s="117"/>
      <c r="C148" s="191" t="s">
        <v>100</v>
      </c>
      <c r="D148" s="199">
        <v>0</v>
      </c>
      <c r="E148" s="118">
        <v>0.15</v>
      </c>
      <c r="F148" s="178"/>
      <c r="G148" s="119">
        <f>(D148*E148)-(D148*E148)*F148</f>
        <v>0</v>
      </c>
    </row>
    <row r="149" spans="2:9" ht="5.25" customHeight="1" x14ac:dyDescent="0.2">
      <c r="B149" s="30"/>
      <c r="C149" s="2"/>
      <c r="D149" s="16"/>
      <c r="E149" s="16"/>
      <c r="F149" s="17"/>
      <c r="G149" s="16"/>
      <c r="H149" s="10"/>
      <c r="I149" s="10"/>
    </row>
    <row r="150" spans="2:9" x14ac:dyDescent="0.2">
      <c r="B150" s="28"/>
      <c r="C150" s="3"/>
      <c r="D150" s="10"/>
      <c r="E150" s="18"/>
      <c r="G150" s="78">
        <f>SUM(G14:G149)</f>
        <v>0</v>
      </c>
      <c r="H150" s="10"/>
    </row>
    <row r="151" spans="2:9" x14ac:dyDescent="0.2">
      <c r="B151" s="214" t="s">
        <v>125</v>
      </c>
      <c r="C151" s="214"/>
      <c r="D151" s="79">
        <v>150</v>
      </c>
      <c r="E151" s="18"/>
      <c r="G151" s="10"/>
      <c r="H151" s="10"/>
    </row>
    <row r="152" spans="2:9" x14ac:dyDescent="0.2">
      <c r="B152" s="217" t="s">
        <v>93</v>
      </c>
      <c r="C152" s="218"/>
      <c r="D152" s="79">
        <v>500</v>
      </c>
      <c r="E152" s="18"/>
      <c r="G152" s="10"/>
      <c r="H152" s="10"/>
    </row>
    <row r="153" spans="2:9" x14ac:dyDescent="0.2">
      <c r="B153" s="217" t="s">
        <v>94</v>
      </c>
      <c r="C153" s="218"/>
      <c r="D153" s="79">
        <v>800</v>
      </c>
      <c r="E153" s="10"/>
      <c r="F153" s="20"/>
      <c r="G153" s="10"/>
      <c r="H153" s="10"/>
    </row>
    <row r="154" spans="2:9" x14ac:dyDescent="0.2">
      <c r="B154" s="217" t="s">
        <v>95</v>
      </c>
      <c r="C154" s="218"/>
      <c r="D154" s="79">
        <v>1300</v>
      </c>
      <c r="E154" s="10"/>
      <c r="F154" s="20"/>
      <c r="G154" s="10"/>
      <c r="H154" s="10"/>
    </row>
    <row r="155" spans="2:9" x14ac:dyDescent="0.2">
      <c r="B155" s="214"/>
      <c r="C155" s="214"/>
      <c r="D155" s="10"/>
      <c r="E155" s="10"/>
      <c r="F155" s="20"/>
      <c r="G155" s="10"/>
      <c r="H155" s="10"/>
    </row>
    <row r="156" spans="2:9" x14ac:dyDescent="0.2">
      <c r="B156" s="28"/>
      <c r="C156" s="3"/>
      <c r="D156" s="80" t="s">
        <v>96</v>
      </c>
      <c r="E156" s="21"/>
      <c r="F156" s="22"/>
      <c r="G156" s="81">
        <f>IF((G150+G150*E158)&gt;D151,G150,0)</f>
        <v>0</v>
      </c>
      <c r="H156" s="10"/>
    </row>
    <row r="157" spans="2:9" x14ac:dyDescent="0.2">
      <c r="B157" s="28"/>
      <c r="C157" s="3"/>
      <c r="D157" s="80" t="s">
        <v>12</v>
      </c>
      <c r="E157" s="21">
        <f>IF(G150&gt;D154,10,IF(G150&gt;D153,8,IF(G150&gt;D152,5,0)))</f>
        <v>0</v>
      </c>
      <c r="F157" s="22"/>
      <c r="G157" s="81">
        <f>-(G156*E157/100)</f>
        <v>0</v>
      </c>
      <c r="H157" s="10"/>
    </row>
    <row r="158" spans="2:9" x14ac:dyDescent="0.2">
      <c r="B158" s="28"/>
      <c r="C158" s="3"/>
      <c r="D158" s="82" t="s">
        <v>97</v>
      </c>
      <c r="E158" s="23">
        <v>0.21</v>
      </c>
      <c r="F158" s="23"/>
      <c r="G158" s="81" t="e">
        <f>(G156+G157+#REF!)*E158</f>
        <v>#REF!</v>
      </c>
      <c r="H158" s="10"/>
    </row>
    <row r="160" spans="2:9" x14ac:dyDescent="0.2">
      <c r="D160" s="5" t="s">
        <v>98</v>
      </c>
      <c r="E160" s="24"/>
      <c r="F160" s="25"/>
      <c r="G160" s="26" t="e">
        <f>SUM(G156:G158)</f>
        <v>#REF!</v>
      </c>
    </row>
  </sheetData>
  <sheetProtection password="ED12" sheet="1" objects="1" scenarios="1"/>
  <mergeCells count="9">
    <mergeCell ref="B155:C155"/>
    <mergeCell ref="D1:H1"/>
    <mergeCell ref="B151:C151"/>
    <mergeCell ref="B152:C152"/>
    <mergeCell ref="B153:C153"/>
    <mergeCell ref="B154:C154"/>
    <mergeCell ref="D2:G2"/>
    <mergeCell ref="D6:G6"/>
    <mergeCell ref="D7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PVP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ana</cp:lastModifiedBy>
  <cp:revision/>
  <cp:lastPrinted>2015-11-25T11:38:33Z</cp:lastPrinted>
  <dcterms:created xsi:type="dcterms:W3CDTF">2012-08-22T07:27:20Z</dcterms:created>
  <dcterms:modified xsi:type="dcterms:W3CDTF">2018-02-01T09:36:22Z</dcterms:modified>
</cp:coreProperties>
</file>